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15" yWindow="65476" windowWidth="16935" windowHeight="9030" tabRatio="833" activeTab="0"/>
  </bookViews>
  <sheets>
    <sheet name="List of Table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Glossary" sheetId="11" r:id="rId11"/>
  </sheets>
  <definedNames>
    <definedName name="_Toc306116474" localSheetId="10">'Glossary'!$A$1</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"11/21/2013 03:17:34"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'1'!$A$1:$J$25</definedName>
    <definedName name="_xlnm.Print_Area" localSheetId="2">'2'!$A$1:$J$20</definedName>
    <definedName name="_xlnm.Print_Area" localSheetId="3">'3'!$A$1:$J$24</definedName>
    <definedName name="_xlnm.Print_Area" localSheetId="4">'4'!$A$1:$I$19</definedName>
    <definedName name="_xlnm.Print_Area" localSheetId="5">'5'!$A$1:$I$26</definedName>
    <definedName name="_xlnm.Print_Area" localSheetId="6">'6'!$A$1:$G$24</definedName>
    <definedName name="_xlnm.Print_Area" localSheetId="7">'7'!$A$1:$I$15</definedName>
    <definedName name="_xlnm.Print_Area" localSheetId="8">'8'!$A$1:$H$18</definedName>
    <definedName name="_xlnm.Print_Area" localSheetId="9">'9'!$B$4:$F$17</definedName>
    <definedName name="Units">#REF!</definedName>
  </definedNames>
  <calcPr fullCalcOnLoad="1" iterate="1" iterateCount="100" iterateDelta="0.001"/>
</workbook>
</file>

<file path=xl/sharedStrings.xml><?xml version="1.0" encoding="utf-8"?>
<sst xmlns="http://schemas.openxmlformats.org/spreadsheetml/2006/main" count="318" uniqueCount="209">
  <si>
    <t>Private Equity</t>
  </si>
  <si>
    <t>TOTAL</t>
  </si>
  <si>
    <t>FY2007</t>
  </si>
  <si>
    <t>FY2008</t>
  </si>
  <si>
    <t>FY2009</t>
  </si>
  <si>
    <t xml:space="preserve">Notes: </t>
  </si>
  <si>
    <t>1. Fiscal year means the year ended 30 June</t>
  </si>
  <si>
    <t>1. Fiscal year means the year ended June</t>
  </si>
  <si>
    <t xml:space="preserve">2. Venture Capital refers to Seed, Early Stage, Balanced VC and Later Stage VC funds. </t>
  </si>
  <si>
    <t xml:space="preserve">Private Equity refers to Growth/Expansion, Generalist, Buyout/Later Stage, Turnaround, Secondary and Mezzanine funds. </t>
  </si>
  <si>
    <t>Seed</t>
  </si>
  <si>
    <t>Business and industrial products</t>
  </si>
  <si>
    <t>Communications</t>
  </si>
  <si>
    <t>Consumer goods and retail</t>
  </si>
  <si>
    <t>Subtotal cleantech</t>
  </si>
  <si>
    <t>Australia</t>
  </si>
  <si>
    <t>Other</t>
  </si>
  <si>
    <t>VC</t>
  </si>
  <si>
    <t>PE</t>
  </si>
  <si>
    <t>Total number of companies</t>
  </si>
  <si>
    <t>Trade sale</t>
  </si>
  <si>
    <t>Write-off</t>
  </si>
  <si>
    <t>Repayment of preference shares/loans</t>
  </si>
  <si>
    <t>Sale to another PE firm</t>
  </si>
  <si>
    <t>Sale to management</t>
  </si>
  <si>
    <t>Notes:</t>
  </si>
  <si>
    <t>NEW FUNDS RAISED</t>
  </si>
  <si>
    <t>INVESTMENT STAGE</t>
  </si>
  <si>
    <t>AMOUNT (AUDm)</t>
  </si>
  <si>
    <t>NO. OF FUNDS RAISING CAPITAL</t>
  </si>
  <si>
    <t>YEAR</t>
  </si>
  <si>
    <t>VENTURE CAPITAL</t>
  </si>
  <si>
    <t>PRIVATE EQUITY</t>
  </si>
  <si>
    <t>STAGE OF INVESTEE COMPANY</t>
  </si>
  <si>
    <t>% OF TOTAL</t>
  </si>
  <si>
    <t>FUNDRAISING</t>
  </si>
  <si>
    <t>SECTOR</t>
  </si>
  <si>
    <t>1. High-tech: A company with exclusive ownership of certain intellectual property rights such as design rights, patents, copyrights, etc. which are critical elements in adding value to the products and business of a company and which are being developed in-house by the company’s permanent staff. Although companies possessing these attributes are not limited to specific industries, they are most frequently found in telecommunications hardware, internet technology, computer hardware, software and computer services, electronics, semiconductors, biotechnology, medical instruments and devices.</t>
  </si>
  <si>
    <t>2. Cleantech: Companies or investments focused on products or services aimed at reducing energy consumption, pollution or waste.</t>
  </si>
  <si>
    <t>3. High-tech and cleantech companies are not mutually exclusive. See Glossary for the definitions of high-tech and cleantech companies</t>
  </si>
  <si>
    <t>Note:</t>
  </si>
  <si>
    <t>Calendar year</t>
  </si>
  <si>
    <t>Year ending 31 December.</t>
  </si>
  <si>
    <t>Cleantech</t>
  </si>
  <si>
    <t>Closing</t>
  </si>
  <si>
    <t>A full or partial exit from an investee company.</t>
  </si>
  <si>
    <t>Equity</t>
  </si>
  <si>
    <t>Year ending 30 June.</t>
  </si>
  <si>
    <t>GLOSSARY</t>
  </si>
  <si>
    <t>LIST OF TABLES</t>
  </si>
  <si>
    <t>INVESTMENT ACTIVITY</t>
  </si>
  <si>
    <t>DIVESTMENT ACTIVITY</t>
  </si>
  <si>
    <t>High-tech</t>
  </si>
  <si>
    <t>Investment</t>
  </si>
  <si>
    <t>Portfolio companies</t>
  </si>
  <si>
    <t>Vintage year</t>
  </si>
  <si>
    <t>Mezzanine Fund or Mezzanine financing</t>
  </si>
  <si>
    <t>FY2010</t>
  </si>
  <si>
    <t>1. In this table, the total number of companies invested in corresponds to the number recorded under the “Total Investment” tables. However, any one company can be recorded under several stage categories because of migration along the growth curve, or different stages reported by different co-investors. The sum of companies in all categories can thus exceed the number stated under “Total Investment”. Therefore, it may appear to have incorrect totals in the number of companies. This will only affect counts of companies; it does not affect the dollar amounts. However, it will make any average more accurate.</t>
  </si>
  <si>
    <t xml:space="preserve">2. Fiscal year means the year ended 30 June. </t>
  </si>
  <si>
    <t>4. High-tech: A company with exclusive ownership of certain intellectual property rights such as design rights, patents, copyrights, etc. which are critical elements in adding value to the products and business of a company and which are being developed in-house by the company’s permanent staff. Although companies possessing these attributes are not limited to specific industries, they are most frequently found in telecommunications hardware, internet technology, computer hardware, software and computer services, electronics, semiconductors, biotechnology, medical instruments and devices.</t>
  </si>
  <si>
    <t>5. Cleantech: Companies or investments focused on products or services aimed at reducing energy consumption, pollution or waste.</t>
  </si>
  <si>
    <t>6. High-tech and cleantech companies are not mutually exclusive. See Glossary for the definitions of high-tech and cleantech companies</t>
  </si>
  <si>
    <t>TOTAL INVESTMENT</t>
  </si>
  <si>
    <t>FY2011</t>
  </si>
  <si>
    <t>NO. OF INV</t>
  </si>
  <si>
    <t>NO. OF CO.S</t>
  </si>
  <si>
    <t>TOTAL INVESTMENTS</t>
  </si>
  <si>
    <t>Business and industrial services</t>
  </si>
  <si>
    <t>Computer and consumer electronics</t>
  </si>
  <si>
    <t>TOTAL DIVESTMENTS</t>
  </si>
  <si>
    <t>1. Divestment types with fewer than three companies have been aggregated into "Other".</t>
  </si>
  <si>
    <t>3. Sectors with fewer than three companies receiving investments have been aggregated into Investment "Other".</t>
  </si>
  <si>
    <t>Venture capital funds focused on both early stage and development with no particular concentration on either.</t>
  </si>
  <si>
    <t>Private equity funds whose strategy is to acquire other businesses.</t>
  </si>
  <si>
    <t>Covers a diverse range of products, services, and processes that are inherently designed to provide superior performance at lower costs, greatly reduce or eliminate environmental impacts and, in doing so, improve the quality of life. Clean technologies span many industries such as Agriculture, Energy, Manufacturing, Transportation and Water.</t>
  </si>
  <si>
    <t>Convertible equity</t>
  </si>
  <si>
    <t>Non-equity securities which are convertible to equity.</t>
  </si>
  <si>
    <t>Corporate investor</t>
  </si>
  <si>
    <t>Corporations that deliver non-financial goods/services (excludes banks, fund-of-funds, insurance companies, pension funds, and other asset managers)</t>
  </si>
  <si>
    <t>Funds that primarily invest in companies with undervalued debt that have either filed for bankruptcy protection or likely to be bankrupt in the near future with an intention to reorganise and reinstate the company as going concern.</t>
  </si>
  <si>
    <t xml:space="preserve">Divestment </t>
  </si>
  <si>
    <t>Financing to companies that have completed the product development stage and require further funds to initiate commercial manufacturing and sales. They will typically have a proven concept, with minimal products but negative earnings. In most cases the product has not yet been commercialised. They will not yet be generating a profit.</t>
  </si>
  <si>
    <t>Ownership interest in a corporation, represented by the shares of stock, which are held by investors.</t>
  </si>
  <si>
    <t xml:space="preserve">Fund-of-funds </t>
  </si>
  <si>
    <t>A private equity fund that primarily takes equity positions in other private equity funds.</t>
  </si>
  <si>
    <t>The total amount of funds available to fund managers for future investments plus the amount of funds already invested (at cost) and not yet divested. Excludes fund-of-funds , real estate funds, infrastructure funds, and venture credit funds.</t>
  </si>
  <si>
    <t>Funds with either a stated focus of investing in all stages of private equity investment, or funds with a broad area of investment activity.</t>
  </si>
  <si>
    <t>Funds whose strategy is to invest in or acquire relatively mature companies that are looking for capital to expand or restructure operations; they often provide the first private equity investment in a company.</t>
  </si>
  <si>
    <t>A company with exclusive ownership of certain intellectual property rights such as design rights, patents, copyrights, etc. which are critical elements in adding value to the products and business of a company and which are being developed in-house by the company’s permanent staff. Although companies possessing these attributes are not limited to specific industries, they are most frequently found in telecommunications hardware, internet technology, computer hardware, software and computer services, electronics, semiconductors, biotechnology, medical instruments and devices.</t>
  </si>
  <si>
    <t>Capital (in the form of equity, convertible equity, mezzanine, unsecured debt or secured debt) invested by the fund. It does not refer to the deal’s transaction value/enterprise value.</t>
  </si>
  <si>
    <t>A venture capital fund focused on investments in later-stage companies in need of expansion capital, usually providing third- or fourth- (or a subsequent) round of venture investments.</t>
  </si>
  <si>
    <t>Management buy-out (MBO)</t>
  </si>
  <si>
    <t>Financing provided to enable current operating management and investors to acquire an existing product line or business.</t>
  </si>
  <si>
    <t xml:space="preserve">Management buy-in (MBI) </t>
  </si>
  <si>
    <t>Financing provided to enable a manager or group of managers from outside the company to buy-in to the company with the support of private equity investors.</t>
  </si>
  <si>
    <t>PIPE</t>
  </si>
  <si>
    <t>A private investment in public equity (PIPE), as a minority or majority stake, without taking the company private.</t>
  </si>
  <si>
    <t>Proceeds</t>
  </si>
  <si>
    <t>Total proceeds realised from the sale of a portfolio company net of debt, transaction, and other costs.</t>
  </si>
  <si>
    <t xml:space="preserve">Refinancing bank debt </t>
  </si>
  <si>
    <t>To reduce a company’s level of gearing.</t>
  </si>
  <si>
    <t>If the private equity firm provided loans or bought preference shares in the company at the time of investment, then their repayment according to the amortisation schedule represents a decrease of the financial claim of the firm into the company, and hence a divestment.</t>
  </si>
  <si>
    <t>Investment in companies with poor performance with an intention to achieve a positive performance reversal.</t>
  </si>
  <si>
    <t>Sale of quoted equity post-flotation</t>
  </si>
  <si>
    <t>Sale of quoted shares by a PE or VC fund, e.g. sale of a listed investment, or sale of quoted shares after a lock-up period.</t>
  </si>
  <si>
    <t>The sale of company shares to the management of the company.</t>
  </si>
  <si>
    <t>Loans secured on the company assets.</t>
  </si>
  <si>
    <t>Financing provided to research, assess and develop an initial concept before a business has reached the start-up phase.</t>
  </si>
  <si>
    <t>A state-owned investment fund.</t>
  </si>
  <si>
    <t xml:space="preserve">Start-up </t>
  </si>
  <si>
    <t>Financing provided to companies for product development and initial marketing. Companies may be in the process of being set up or may have been in business for a short time, but have not sold their product commercially.</t>
  </si>
  <si>
    <t>The sale of company shares to an industry investors or a strategic buyer.</t>
  </si>
  <si>
    <t>Loans not secured on the company’s assets.</t>
  </si>
  <si>
    <t>The write-down of a portfolio company’s value to zero or a symbolic amount. The value of the investment is eliminated and the return to investors is zero or negative.</t>
  </si>
  <si>
    <t>Distressed debt fund</t>
  </si>
  <si>
    <t>Early stage VC fund</t>
  </si>
  <si>
    <t>Later stage VC fund</t>
  </si>
  <si>
    <t>Mezzanine funds are funds which provide (generally subordinated) debt to facilitate the financing of buyouts, frequently alongside a right to some of the equity upside. Mezzanine financing is loan finance that is halfway between equity and secured debt, either unsecured or with junior access to security.</t>
  </si>
  <si>
    <t>Generalist fund</t>
  </si>
  <si>
    <t>Balanced VC fund</t>
  </si>
  <si>
    <t>A closing is reached when a certain amount of money has been committed to a private equity or venture capital fund by investors. Several intermediate closings can occur (the initial one is called first closing), which allow the PE managers to draw capital for investments while they are still finalising the fundraising. Some funds only have one (final) closing. The fundraising is captured at the date of commitment (when the closings are formalised) where possible. For evergreen funds their closings are always classified as intermediate closings.</t>
  </si>
  <si>
    <t>Funds under management</t>
  </si>
  <si>
    <t>Companies the private equity firm have invested in and have not fully divested.</t>
  </si>
  <si>
    <t>Private Equity covers growth/expansion, generalist, buyout/later stage, turnaround, secondary and mezzanine funds.</t>
  </si>
  <si>
    <t>Public-to-private</t>
  </si>
  <si>
    <t>A transaction involving an offer for the entire share capital of a listed target company for the purpose of delisting the company; management may be involved in the offering.</t>
  </si>
  <si>
    <t>The sale of company shares to another PE firm.</t>
  </si>
  <si>
    <t>Secondary fund or secondary purchase/replacement capital</t>
  </si>
  <si>
    <t>Secondary Funds are funds that focus on purchasing the portfolios of investee companies from an existing PE firm. A secondary purchase is typically a purchase of existing shares in a company from another private equity firm.</t>
  </si>
  <si>
    <t>Secured debt</t>
  </si>
  <si>
    <t>Seed stage</t>
  </si>
  <si>
    <t>Sovereign funds</t>
  </si>
  <si>
    <t>Unsecured debt</t>
  </si>
  <si>
    <t>Venture capital</t>
  </si>
  <si>
    <t>A venture capital firm refers to a firm that makes equity investments for the launch, early development, or expansion of a business, typically in an innovative/high-tech product or service. Venture Capital covers Seed, Early Stage, Later Stage VC and Balanced VC funds. It does not include buyout investing, mezzanine investing, fund of fund investing, secondaries, etc.</t>
  </si>
  <si>
    <t>The year of the first closing of the fund.</t>
  </si>
  <si>
    <t>Table 1: Amount of funds raised by fiscal year, Australia (in AUD Millions)</t>
  </si>
  <si>
    <t>FY2012</t>
  </si>
  <si>
    <t>NO. OF FIRMS</t>
  </si>
  <si>
    <t>Start-up</t>
  </si>
  <si>
    <t>1. In this table, the total number of companies invested in corresponds to the number recorded under the “Total Investment” tables. However, a small number of companies may be reported under different sectors by different co-investors. The sum of companies under all sectors can thus exceed the number stated under “Total Investment”. Therefore, it may appear to have incorrect totals in the number of companies. This will only affect counts of companies; it does not affect the dollar amounts.</t>
  </si>
  <si>
    <t>1. Locations with fewer than three companies receiving investments or for companies whose headquarter location have not been disclosed by the VC or PE firm have been aggregated into "Other".</t>
  </si>
  <si>
    <t>DIVESTMENT AT COST (AUDm)</t>
  </si>
  <si>
    <t>LOCATION</t>
  </si>
  <si>
    <t>TYPE OF DIVESTMENT</t>
  </si>
  <si>
    <r>
      <t>GP Commitments</t>
    </r>
    <r>
      <rPr>
        <sz val="9"/>
        <color indexed="63"/>
        <rFont val="Calibri"/>
        <family val="2"/>
      </rPr>
      <t xml:space="preserve"> </t>
    </r>
  </si>
  <si>
    <t>Funds committed by the GPs into their own fund.</t>
  </si>
  <si>
    <t>Initial public offering (IPO)</t>
  </si>
  <si>
    <t>An IPO is where the shares of equity stock in a company are sold to the general public for the first time.</t>
  </si>
  <si>
    <t xml:space="preserve">Rescue/turnaround </t>
  </si>
  <si>
    <t>Growth/expansion PE fund</t>
  </si>
  <si>
    <t>Fiscal year/financial year</t>
  </si>
  <si>
    <t>Buyout/later stage PE fund</t>
  </si>
  <si>
    <t>4. Moreover, a given company can be backed by both a venture capital fund and a private equity fund.</t>
  </si>
  <si>
    <t>2. A given company can be divested by multiple methods by both a venture capital and a private equity fund.</t>
  </si>
  <si>
    <t>Subtotal no. of high-tech companies</t>
  </si>
  <si>
    <t>Subtotal no. of cleantech companies</t>
  </si>
  <si>
    <t>FY2013</t>
  </si>
  <si>
    <t>Growth/Expansion PE</t>
  </si>
  <si>
    <t>Other early stage</t>
  </si>
  <si>
    <t>Late stage VC</t>
  </si>
  <si>
    <t>Energy and environment</t>
  </si>
  <si>
    <t>Financial services</t>
  </si>
  <si>
    <t>North America</t>
  </si>
  <si>
    <t>FY2014</t>
  </si>
  <si>
    <t>Expansion/growth capital</t>
  </si>
  <si>
    <t>Rescue/turnaround</t>
  </si>
  <si>
    <t>Other PE</t>
  </si>
  <si>
    <t>Consumer services</t>
  </si>
  <si>
    <t>Subtotal High-tech</t>
  </si>
  <si>
    <t>Divestment by trade sale</t>
  </si>
  <si>
    <t>Divestment on flotation (IPO)</t>
  </si>
  <si>
    <t>N/A</t>
  </si>
  <si>
    <t>Sale of equity post-flotation</t>
  </si>
  <si>
    <t>Subtotal Clean-tech</t>
  </si>
  <si>
    <t>FY2015</t>
  </si>
  <si>
    <t>Seed/Early Stage VC</t>
  </si>
  <si>
    <t>Balanced/Later Stage VC</t>
  </si>
  <si>
    <t>TOTAL VC</t>
  </si>
  <si>
    <t>Buyout/Later Stage PE</t>
  </si>
  <si>
    <t>TOTAL PE</t>
  </si>
  <si>
    <t>Other VC</t>
  </si>
  <si>
    <t>Total VC</t>
  </si>
  <si>
    <t>Buyout (MBO/MBI/LBO/P2P)</t>
  </si>
  <si>
    <t>Total PE</t>
  </si>
  <si>
    <t>2. Stages with fewer than three companies receiving invetments have been aggregated into "Other". Percentage figures have been rounded off to the nearest whole percent, and refer to the percentage of either total PE or VC investment. As the figures only cover investments by Australian VC or PE funds and international funds investing in Australian companies, investments in companies domiciled overseas will only reflect the amount invested by the Australian fund, not the total round amount invested by a consortium of international investors.</t>
  </si>
  <si>
    <t>Chemicals and materials</t>
  </si>
  <si>
    <t>Amount (AUDm)</t>
  </si>
  <si>
    <t>% of total</t>
  </si>
  <si>
    <t>No. of companies</t>
  </si>
  <si>
    <t>New South Wales</t>
  </si>
  <si>
    <t>Victoria</t>
  </si>
  <si>
    <t>Queensland</t>
  </si>
  <si>
    <t>Western Australia</t>
  </si>
  <si>
    <t>South Australia</t>
  </si>
  <si>
    <t>ACT</t>
  </si>
  <si>
    <t>Healthcare and life sciences</t>
  </si>
  <si>
    <t>FY2016</t>
  </si>
  <si>
    <t>Table 2: Funds raised by investment stage focus — amount raised in FY2016 (in AUD Millions)</t>
  </si>
  <si>
    <t>Table 3: Investments by fiscal year, Australia  (in AUD Millions)</t>
  </si>
  <si>
    <t>Table 4: Distribution of investments in FY2016 (by stage of investee company)</t>
  </si>
  <si>
    <t>Table 5: Sectoral distribution of investments in FY2016</t>
  </si>
  <si>
    <t>Table 6: Distribution of investments in FY2016 (by company headquarter)</t>
  </si>
  <si>
    <t>Oceania</t>
  </si>
  <si>
    <t>Table 7: Number of investee companies in VC and PE portfolios as of 30 June 2016</t>
  </si>
  <si>
    <t>Table 8: Divestments by exit routes in FY2016</t>
  </si>
  <si>
    <t>Table 9: Divestment by sector in FY2016</t>
  </si>
  <si>
    <t>2. No. of funds raising capital includes all funds with first, intermediate or final closings in FY2016</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</si>
</sst>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0"/>
    <numFmt numFmtId="184" formatCode="###0;###0"/>
    <numFmt numFmtId="185" formatCode="#,##0.00;#,##0.00"/>
    <numFmt numFmtId="186" formatCode="_-* #,##0.000_-;\-* #,##0.000_-;_-* &quot;-&quot;??_-;_-@_-"/>
    <numFmt numFmtId="187" formatCode="[$-C09]dddd\,\ d\ mmmm\ yyyy"/>
    <numFmt numFmtId="188" formatCode="[$-409]h:mm:ss\ AM/PM"/>
    <numFmt numFmtId="189" formatCode="#,##0.000"/>
    <numFmt numFmtId="190" formatCode="#,##0.0000"/>
    <numFmt numFmtId="191" formatCode="0.0%"/>
    <numFmt numFmtId="192" formatCode="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0.000000000000%"/>
    <numFmt numFmtId="202" formatCode="#,##0.00000"/>
    <numFmt numFmtId="203" formatCode="#,##0.0000000000000"/>
    <numFmt numFmtId="204" formatCode="0.0000"/>
    <numFmt numFmtId="205" formatCode="0.000"/>
  </numFmts>
  <fonts count="66">
    <font>
      <sz val="11"/>
      <color indexed="8"/>
      <name val="Calibri"/>
      <family val="2"/>
    </font>
    <font>
      <sz val="11"/>
      <color indexed="63"/>
      <name val="Calibri"/>
      <family val="2"/>
    </font>
    <font>
      <b/>
      <sz val="10"/>
      <name val="Arial"/>
      <family val="2"/>
    </font>
    <font>
      <sz val="8"/>
      <name val="Arial"/>
      <family val="2"/>
    </font>
    <font>
      <b/>
      <sz val="9"/>
      <name val="Arial Narrow"/>
      <family val="2"/>
    </font>
    <font>
      <b/>
      <sz val="10"/>
      <color indexed="9"/>
      <name val="Arial Narrow"/>
      <family val="2"/>
    </font>
    <font>
      <sz val="10"/>
      <name val="Arial Narrow"/>
      <family val="2"/>
    </font>
    <font>
      <b/>
      <sz val="8"/>
      <color indexed="9"/>
      <name val="Arial Narrow"/>
      <family val="2"/>
    </font>
    <font>
      <i/>
      <sz val="10"/>
      <name val="Arial Narrow"/>
      <family val="2"/>
    </font>
    <font>
      <sz val="9"/>
      <color indexed="8"/>
      <name val="Calibri"/>
      <family val="2"/>
    </font>
    <font>
      <sz val="8"/>
      <color indexed="8"/>
      <name val="Calibri"/>
      <family val="2"/>
    </font>
    <font>
      <sz val="9"/>
      <color indexed="8"/>
      <name val="Arial Narrow"/>
      <family val="2"/>
    </font>
    <font>
      <sz val="8"/>
      <color indexed="8"/>
      <name val="Arial"/>
      <family val="2"/>
    </font>
    <font>
      <sz val="11"/>
      <name val="Calibri"/>
      <family val="2"/>
    </font>
    <font>
      <u val="single"/>
      <sz val="11"/>
      <color indexed="12"/>
      <name val="Calibri"/>
      <family val="2"/>
    </font>
    <font>
      <b/>
      <sz val="10"/>
      <name val="Arial Narrow"/>
      <family val="2"/>
    </font>
    <font>
      <sz val="8"/>
      <name val="Calibri"/>
      <family val="2"/>
    </font>
    <font>
      <b/>
      <sz val="14"/>
      <color indexed="11"/>
      <name val="Calibri"/>
      <family val="2"/>
    </font>
    <font>
      <sz val="9"/>
      <color indexed="63"/>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4"/>
      <color indexed="10"/>
      <name val="Calibri"/>
      <family val="2"/>
    </font>
    <font>
      <b/>
      <sz val="11"/>
      <color indexed="10"/>
      <name val="Calibri"/>
      <family val="2"/>
    </font>
    <font>
      <b/>
      <sz val="11"/>
      <color indexed="53"/>
      <name val="Calibri"/>
      <family val="2"/>
    </font>
    <font>
      <b/>
      <sz val="14"/>
      <color indexed="53"/>
      <name val="Calibri"/>
      <family val="2"/>
    </font>
    <font>
      <sz val="11"/>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EF4624"/>
      <name val="Calibri"/>
      <family val="2"/>
    </font>
    <font>
      <b/>
      <sz val="11"/>
      <color rgb="FFEF4624"/>
      <name val="Calibri"/>
      <family val="2"/>
    </font>
    <font>
      <b/>
      <sz val="8"/>
      <color rgb="FFFFFFFF"/>
      <name val="Arial Narrow"/>
      <family val="2"/>
    </font>
    <font>
      <b/>
      <sz val="10"/>
      <color rgb="FFFFFFFF"/>
      <name val="Arial Narrow"/>
      <family val="2"/>
    </font>
    <font>
      <b/>
      <sz val="11"/>
      <color theme="9" tint="-0.24997000396251678"/>
      <name val="Calibri"/>
      <family val="2"/>
    </font>
    <font>
      <b/>
      <sz val="14"/>
      <color theme="9" tint="-0.24997000396251678"/>
      <name val="Calibri"/>
      <family val="2"/>
    </font>
    <font>
      <sz val="11"/>
      <color rgb="FF0000F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F4624"/>
        <bgColor indexed="64"/>
      </patternFill>
    </fill>
    <fill>
      <patternFill patternType="solid">
        <fgColor rgb="FF2F1E0F"/>
        <bgColor indexed="64"/>
      </patternFill>
    </fill>
    <fill>
      <patternFill patternType="solid">
        <fgColor rgb="FFECEAE3"/>
        <bgColor indexed="64"/>
      </patternFill>
    </fill>
    <fill>
      <patternFill patternType="solid">
        <fgColor rgb="FFECEAE3"/>
        <bgColor indexed="64"/>
      </patternFill>
    </fill>
    <fill>
      <patternFill patternType="solid">
        <fgColor rgb="FF2F1E0F"/>
        <bgColor indexed="64"/>
      </patternFill>
    </fill>
    <fill>
      <patternFill patternType="solid">
        <fgColor rgb="FFEF462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8">
    <xf numFmtId="0" fontId="0" fillId="0" borderId="0" xfId="0" applyFont="1" applyAlignment="1">
      <alignment/>
    </xf>
    <xf numFmtId="0" fontId="0" fillId="0" borderId="0" xfId="0" applyAlignment="1">
      <alignment/>
    </xf>
    <xf numFmtId="0" fontId="3" fillId="0" borderId="0" xfId="0" applyFont="1" applyAlignment="1">
      <alignment/>
    </xf>
    <xf numFmtId="0" fontId="3" fillId="0" borderId="0" xfId="0" applyFont="1" applyFill="1" applyBorder="1" applyAlignment="1">
      <alignment horizontal="left"/>
    </xf>
    <xf numFmtId="0" fontId="3" fillId="0" borderId="0" xfId="0" applyFont="1" applyBorder="1" applyAlignment="1">
      <alignment/>
    </xf>
    <xf numFmtId="0" fontId="3" fillId="0" borderId="0" xfId="0" applyFont="1" applyFill="1" applyBorder="1" applyAlignment="1">
      <alignment/>
    </xf>
    <xf numFmtId="0" fontId="0" fillId="0" borderId="0" xfId="0" applyFill="1" applyBorder="1" applyAlignment="1">
      <alignment/>
    </xf>
    <xf numFmtId="0" fontId="9" fillId="0" borderId="0" xfId="0" applyFont="1" applyAlignment="1">
      <alignment/>
    </xf>
    <xf numFmtId="0" fontId="9" fillId="0" borderId="0" xfId="0" applyFont="1" applyAlignment="1">
      <alignment horizontal="center"/>
    </xf>
    <xf numFmtId="0" fontId="9" fillId="0" borderId="0" xfId="0" applyFont="1" applyAlignment="1">
      <alignment vertical="center"/>
    </xf>
    <xf numFmtId="0" fontId="10" fillId="0" borderId="0" xfId="0" applyFont="1" applyAlignment="1">
      <alignment vertical="center"/>
    </xf>
    <xf numFmtId="0" fontId="9" fillId="0" borderId="0" xfId="0" applyFont="1" applyFill="1" applyAlignment="1">
      <alignment/>
    </xf>
    <xf numFmtId="0" fontId="11" fillId="0" borderId="0" xfId="0" applyFont="1" applyAlignment="1">
      <alignment vertical="center"/>
    </xf>
    <xf numFmtId="0" fontId="4" fillId="0" borderId="0" xfId="0" applyFont="1" applyAlignment="1">
      <alignment/>
    </xf>
    <xf numFmtId="0" fontId="11" fillId="0" borderId="0" xfId="0" applyFont="1" applyAlignment="1">
      <alignment/>
    </xf>
    <xf numFmtId="0" fontId="4" fillId="0" borderId="0" xfId="0" applyFont="1" applyAlignment="1">
      <alignment horizontal="left"/>
    </xf>
    <xf numFmtId="0" fontId="9" fillId="0" borderId="0" xfId="0" applyFont="1" applyAlignment="1">
      <alignment vertical="center" wrapText="1"/>
    </xf>
    <xf numFmtId="0" fontId="12"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0" xfId="0" applyBorder="1" applyAlignment="1">
      <alignment vertical="center"/>
    </xf>
    <xf numFmtId="0" fontId="2" fillId="0" borderId="0" xfId="0" applyFont="1" applyBorder="1" applyAlignment="1">
      <alignment horizontal="left"/>
    </xf>
    <xf numFmtId="0" fontId="14" fillId="0" borderId="0" xfId="53" applyAlignment="1" applyProtection="1">
      <alignment/>
      <protection/>
    </xf>
    <xf numFmtId="0" fontId="14" fillId="0" borderId="0" xfId="53" applyAlignment="1" applyProtection="1" quotePrefix="1">
      <alignment/>
      <protection/>
    </xf>
    <xf numFmtId="4" fontId="10" fillId="0" borderId="0" xfId="0" applyNumberFormat="1" applyFont="1" applyAlignment="1">
      <alignment vertical="center"/>
    </xf>
    <xf numFmtId="0" fontId="0" fillId="0" borderId="0" xfId="0" applyAlignment="1">
      <alignment vertical="center" wrapText="1"/>
    </xf>
    <xf numFmtId="0" fontId="17" fillId="0" borderId="0" xfId="0" applyFont="1" applyAlignment="1">
      <alignment/>
    </xf>
    <xf numFmtId="9" fontId="0" fillId="0" borderId="0" xfId="0" applyNumberFormat="1" applyAlignment="1">
      <alignment/>
    </xf>
    <xf numFmtId="0" fontId="5" fillId="33" borderId="10" xfId="0" applyFont="1" applyFill="1" applyBorder="1" applyAlignment="1">
      <alignment horizontal="left" vertical="center" wrapText="1"/>
    </xf>
    <xf numFmtId="4" fontId="5" fillId="33" borderId="10" xfId="42" applyNumberFormat="1" applyFont="1" applyFill="1" applyBorder="1" applyAlignment="1">
      <alignment horizontal="center" vertical="center" wrapText="1"/>
    </xf>
    <xf numFmtId="9" fontId="5" fillId="33" borderId="10" xfId="59" applyFont="1" applyFill="1" applyBorder="1" applyAlignment="1">
      <alignment horizontal="center" vertical="center" wrapText="1"/>
    </xf>
    <xf numFmtId="3" fontId="5" fillId="33" borderId="10" xfId="42" applyNumberFormat="1" applyFont="1" applyFill="1" applyBorder="1" applyAlignment="1">
      <alignment horizontal="center" vertical="center" wrapText="1"/>
    </xf>
    <xf numFmtId="0" fontId="5" fillId="33" borderId="10" xfId="0" applyFont="1" applyFill="1" applyBorder="1" applyAlignment="1">
      <alignment horizontal="left" vertical="center"/>
    </xf>
    <xf numFmtId="4" fontId="5" fillId="33" borderId="10" xfId="0" applyNumberFormat="1" applyFont="1" applyFill="1" applyBorder="1" applyAlignment="1">
      <alignment horizontal="center" vertical="center"/>
    </xf>
    <xf numFmtId="3"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9" fillId="0" borderId="0" xfId="0" applyFont="1" applyAlignment="1">
      <alignment/>
    </xf>
    <xf numFmtId="0" fontId="60" fillId="0" borderId="0" xfId="0" applyFont="1" applyAlignment="1">
      <alignment/>
    </xf>
    <xf numFmtId="0" fontId="7" fillId="34"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4" fontId="6" fillId="35" borderId="10" xfId="0" applyNumberFormat="1" applyFont="1" applyFill="1" applyBorder="1" applyAlignment="1">
      <alignment horizontal="center" vertical="center"/>
    </xf>
    <xf numFmtId="0" fontId="6" fillId="35" borderId="10" xfId="0" applyFont="1" applyFill="1" applyBorder="1" applyAlignment="1">
      <alignment horizontal="left" vertical="center"/>
    </xf>
    <xf numFmtId="3" fontId="6" fillId="35" borderId="10" xfId="0" applyNumberFormat="1" applyFont="1" applyFill="1" applyBorder="1" applyAlignment="1">
      <alignment horizontal="center" vertical="center"/>
    </xf>
    <xf numFmtId="0" fontId="6" fillId="35" borderId="10" xfId="0" applyFont="1" applyFill="1" applyBorder="1" applyAlignment="1">
      <alignment horizontal="left" vertical="center" wrapText="1"/>
    </xf>
    <xf numFmtId="4" fontId="6" fillId="35" borderId="10" xfId="42" applyNumberFormat="1" applyFont="1" applyFill="1" applyBorder="1" applyAlignment="1">
      <alignment horizontal="center" vertical="center" wrapText="1"/>
    </xf>
    <xf numFmtId="3" fontId="6" fillId="35" borderId="10" xfId="0" applyNumberFormat="1" applyFont="1" applyFill="1" applyBorder="1" applyAlignment="1">
      <alignment horizontal="center" vertical="center" wrapText="1"/>
    </xf>
    <xf numFmtId="9" fontId="6" fillId="35" borderId="10" xfId="59" applyFont="1" applyFill="1" applyBorder="1" applyAlignment="1">
      <alignment horizontal="center" vertical="center"/>
    </xf>
    <xf numFmtId="0" fontId="0" fillId="0" borderId="0" xfId="0" applyAlignment="1">
      <alignment wrapText="1"/>
    </xf>
    <xf numFmtId="0" fontId="7" fillId="34" borderId="11" xfId="0" applyFont="1" applyFill="1" applyBorder="1" applyAlignment="1">
      <alignment vertical="center" wrapText="1"/>
    </xf>
    <xf numFmtId="3" fontId="6" fillId="35" borderId="10" xfId="0" applyNumberFormat="1" applyFont="1" applyFill="1" applyBorder="1" applyAlignment="1">
      <alignment horizontal="left" vertical="center"/>
    </xf>
    <xf numFmtId="3" fontId="6" fillId="36" borderId="10" xfId="0" applyNumberFormat="1" applyFont="1" applyFill="1" applyBorder="1" applyAlignment="1">
      <alignment horizontal="left" vertical="center"/>
    </xf>
    <xf numFmtId="4" fontId="6" fillId="36" borderId="10" xfId="0" applyNumberFormat="1" applyFont="1" applyFill="1" applyBorder="1" applyAlignment="1">
      <alignment horizontal="center" vertical="center"/>
    </xf>
    <xf numFmtId="3" fontId="6" fillId="36" borderId="10" xfId="0" applyNumberFormat="1" applyFont="1" applyFill="1" applyBorder="1" applyAlignment="1">
      <alignment horizontal="center" vertical="center"/>
    </xf>
    <xf numFmtId="9" fontId="6" fillId="36" borderId="10" xfId="59" applyFont="1" applyFill="1" applyBorder="1" applyAlignment="1">
      <alignment horizontal="center" vertical="center"/>
    </xf>
    <xf numFmtId="0" fontId="61" fillId="37" borderId="10" xfId="0" applyFont="1" applyFill="1" applyBorder="1" applyAlignment="1">
      <alignment horizontal="left" vertical="center" wrapText="1"/>
    </xf>
    <xf numFmtId="0" fontId="61" fillId="37" borderId="10" xfId="0" applyFont="1" applyFill="1" applyBorder="1" applyAlignment="1">
      <alignment horizontal="center" vertical="center" wrapText="1"/>
    </xf>
    <xf numFmtId="38" fontId="62" fillId="38" borderId="10" xfId="0" applyNumberFormat="1" applyFont="1" applyFill="1" applyBorder="1" applyAlignment="1">
      <alignment horizontal="center" vertical="center" wrapText="1"/>
    </xf>
    <xf numFmtId="40" fontId="62" fillId="38" borderId="10" xfId="0" applyNumberFormat="1" applyFont="1" applyFill="1" applyBorder="1" applyAlignment="1">
      <alignment horizontal="center" vertical="center" wrapText="1"/>
    </xf>
    <xf numFmtId="9" fontId="62" fillId="38" borderId="10" xfId="59" applyFont="1" applyFill="1" applyBorder="1" applyAlignment="1">
      <alignment horizontal="center" vertical="center" wrapText="1"/>
    </xf>
    <xf numFmtId="1" fontId="62" fillId="38" borderId="10" xfId="0" applyNumberFormat="1" applyFont="1" applyFill="1" applyBorder="1" applyAlignment="1">
      <alignment horizontal="center" vertical="center" wrapText="1"/>
    </xf>
    <xf numFmtId="0" fontId="15" fillId="36" borderId="10" xfId="0" applyFont="1" applyFill="1" applyBorder="1" applyAlignment="1">
      <alignment horizontal="left" vertical="center"/>
    </xf>
    <xf numFmtId="3" fontId="15" fillId="36" borderId="10" xfId="0" applyNumberFormat="1" applyFont="1" applyFill="1" applyBorder="1" applyAlignment="1">
      <alignment horizontal="center" vertical="center"/>
    </xf>
    <xf numFmtId="0" fontId="8" fillId="36" borderId="10" xfId="0" applyFont="1" applyFill="1" applyBorder="1" applyAlignment="1">
      <alignment horizontal="left" vertical="center"/>
    </xf>
    <xf numFmtId="0" fontId="61" fillId="37" borderId="12" xfId="0" applyFont="1" applyFill="1" applyBorder="1" applyAlignment="1">
      <alignment horizontal="center" vertical="center" wrapText="1"/>
    </xf>
    <xf numFmtId="3" fontId="62" fillId="38" borderId="10" xfId="42" applyNumberFormat="1" applyFont="1" applyFill="1" applyBorder="1" applyAlignment="1">
      <alignment horizontal="left" vertical="center" wrapText="1"/>
    </xf>
    <xf numFmtId="3" fontId="62" fillId="38" borderId="10" xfId="42" applyNumberFormat="1" applyFont="1" applyFill="1" applyBorder="1" applyAlignment="1">
      <alignment horizontal="center" vertical="center" wrapText="1"/>
    </xf>
    <xf numFmtId="0" fontId="41" fillId="0" borderId="0" xfId="0" applyFont="1" applyAlignment="1">
      <alignment vertical="center" wrapText="1"/>
    </xf>
    <xf numFmtId="0" fontId="57" fillId="0" borderId="0" xfId="0" applyFont="1" applyAlignment="1">
      <alignment vertical="center" wrapText="1"/>
    </xf>
    <xf numFmtId="0" fontId="13" fillId="0" borderId="0" xfId="0" applyFont="1" applyAlignment="1">
      <alignment wrapText="1"/>
    </xf>
    <xf numFmtId="0" fontId="63" fillId="0" borderId="0" xfId="0" applyFont="1" applyAlignment="1">
      <alignment vertical="center" wrapText="1"/>
    </xf>
    <xf numFmtId="0" fontId="64" fillId="0" borderId="0" xfId="0" applyFont="1" applyAlignment="1">
      <alignment vertical="center" wrapText="1"/>
    </xf>
    <xf numFmtId="4" fontId="62" fillId="38" borderId="10" xfId="42" applyNumberFormat="1" applyFont="1" applyFill="1" applyBorder="1" applyAlignment="1">
      <alignment horizontal="center" vertical="center" wrapText="1"/>
    </xf>
    <xf numFmtId="0" fontId="19" fillId="0" borderId="0" xfId="0" applyFont="1" applyAlignment="1">
      <alignment vertical="top" wrapText="1"/>
    </xf>
    <xf numFmtId="0" fontId="6" fillId="35" borderId="10" xfId="0" applyFont="1" applyFill="1" applyBorder="1" applyAlignment="1">
      <alignment horizontal="center" vertical="center"/>
    </xf>
    <xf numFmtId="0" fontId="15" fillId="35" borderId="10" xfId="0" applyFont="1" applyFill="1" applyBorder="1" applyAlignment="1">
      <alignment horizontal="left" vertical="center"/>
    </xf>
    <xf numFmtId="0" fontId="15" fillId="35" borderId="10" xfId="0" applyFont="1" applyFill="1" applyBorder="1" applyAlignment="1">
      <alignment horizontal="center" vertical="center"/>
    </xf>
    <xf numFmtId="9" fontId="15" fillId="35" borderId="10" xfId="59" applyFont="1" applyFill="1" applyBorder="1" applyAlignment="1">
      <alignment horizontal="center" vertical="center"/>
    </xf>
    <xf numFmtId="9" fontId="6" fillId="35" borderId="10" xfId="0" applyNumberFormat="1" applyFont="1" applyFill="1" applyBorder="1" applyAlignment="1">
      <alignment horizontal="center" vertical="center"/>
    </xf>
    <xf numFmtId="9" fontId="15" fillId="35" borderId="10" xfId="0" applyNumberFormat="1" applyFont="1" applyFill="1" applyBorder="1" applyAlignment="1">
      <alignment horizontal="center" vertical="center"/>
    </xf>
    <xf numFmtId="4" fontId="15" fillId="35" borderId="10" xfId="0" applyNumberFormat="1" applyFont="1" applyFill="1" applyBorder="1" applyAlignment="1">
      <alignment horizontal="center" vertical="center"/>
    </xf>
    <xf numFmtId="9" fontId="6" fillId="35" borderId="10" xfId="59" applyNumberFormat="1" applyFont="1" applyFill="1" applyBorder="1" applyAlignment="1">
      <alignment horizontal="center" vertical="center"/>
    </xf>
    <xf numFmtId="191" fontId="6" fillId="36" borderId="10" xfId="59" applyNumberFormat="1" applyFont="1" applyFill="1" applyBorder="1" applyAlignment="1">
      <alignment horizontal="center" vertical="center"/>
    </xf>
    <xf numFmtId="44" fontId="0" fillId="0" borderId="0" xfId="44" applyFont="1" applyBorder="1" applyAlignment="1">
      <alignment/>
    </xf>
    <xf numFmtId="0" fontId="65" fillId="0" borderId="0" xfId="0" applyFont="1" applyAlignment="1">
      <alignment/>
    </xf>
    <xf numFmtId="3" fontId="15" fillId="35" borderId="10" xfId="0" applyNumberFormat="1" applyFont="1" applyFill="1" applyBorder="1" applyAlignment="1">
      <alignment horizontal="center" vertical="center"/>
    </xf>
    <xf numFmtId="2" fontId="15" fillId="35" borderId="10" xfId="0" applyNumberFormat="1" applyFont="1" applyFill="1" applyBorder="1" applyAlignment="1">
      <alignment horizontal="center" vertical="center"/>
    </xf>
    <xf numFmtId="0" fontId="7"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Alignment="1">
      <alignment wrapText="1"/>
    </xf>
    <xf numFmtId="0" fontId="3" fillId="0" borderId="0" xfId="0" applyFont="1" applyFill="1" applyBorder="1" applyAlignment="1">
      <alignment horizontal="left" vertical="center" wrapText="1"/>
    </xf>
    <xf numFmtId="0" fontId="0" fillId="0" borderId="0" xfId="0" applyAlignment="1">
      <alignment vertical="center" wrapText="1"/>
    </xf>
    <xf numFmtId="0" fontId="3" fillId="0" borderId="0" xfId="0" applyFont="1" applyFill="1" applyBorder="1" applyAlignment="1">
      <alignment horizontal="left" vertical="center"/>
    </xf>
    <xf numFmtId="0" fontId="0" fillId="0" borderId="0" xfId="0" applyBorder="1" applyAlignment="1">
      <alignment vertical="center"/>
    </xf>
    <xf numFmtId="0" fontId="61" fillId="37" borderId="13" xfId="0" applyFont="1" applyFill="1" applyBorder="1" applyAlignment="1">
      <alignment horizontal="center" vertical="center" wrapText="1"/>
    </xf>
    <xf numFmtId="0" fontId="61" fillId="37" borderId="15" xfId="0" applyFont="1" applyFill="1" applyBorder="1" applyAlignment="1">
      <alignment horizontal="center" vertical="center" wrapText="1"/>
    </xf>
    <xf numFmtId="0" fontId="61" fillId="37" borderId="14" xfId="0" applyFont="1" applyFill="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3" fillId="0" borderId="0" xfId="0" applyFont="1" applyAlignment="1">
      <alignment/>
    </xf>
    <xf numFmtId="0" fontId="3" fillId="0" borderId="0" xfId="0" applyFont="1" applyAlignment="1">
      <alignment wrapText="1"/>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0" xfId="0" applyFont="1" applyFill="1" applyBorder="1" applyAlignment="1">
      <alignment horizontal="center" vertical="center" wrapText="1"/>
    </xf>
    <xf numFmtId="2" fontId="6" fillId="35" borderId="1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0DCCD"/>
      <rgbColor rgb="00FFFFFF"/>
      <rgbColor rgb="00FF0000"/>
      <rgbColor rgb="0066993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showGridLines="0" tabSelected="1" zoomScalePageLayoutView="0" workbookViewId="0" topLeftCell="A1">
      <selection activeCell="A1" sqref="A1"/>
    </sheetView>
  </sheetViews>
  <sheetFormatPr defaultColWidth="9.140625" defaultRowHeight="15"/>
  <cols>
    <col min="1" max="1" width="82.8515625" style="0" customWidth="1"/>
  </cols>
  <sheetData>
    <row r="1" ht="18.75">
      <c r="A1" s="36" t="s">
        <v>49</v>
      </c>
    </row>
    <row r="2" ht="18.75">
      <c r="A2" s="26"/>
    </row>
    <row r="3" ht="15">
      <c r="A3" s="37" t="s">
        <v>35</v>
      </c>
    </row>
    <row r="4" ht="15">
      <c r="A4" s="23" t="str">
        <f>1!B4</f>
        <v>Table 1: Amount of funds raised by fiscal year, Australia (in AUD Millions)</v>
      </c>
    </row>
    <row r="5" ht="15">
      <c r="A5" s="22" t="str">
        <f>2!B4</f>
        <v>Table 2: Funds raised by investment stage focus — amount raised in FY2016 (in AUD Millions)</v>
      </c>
    </row>
    <row r="6" ht="15">
      <c r="A6" s="22"/>
    </row>
    <row r="7" ht="15">
      <c r="A7" s="37" t="s">
        <v>50</v>
      </c>
    </row>
    <row r="8" ht="15">
      <c r="A8" s="22" t="str">
        <f>3!B4</f>
        <v>Table 3: Investments by fiscal year, Australia  (in AUD Millions)</v>
      </c>
    </row>
    <row r="9" ht="15">
      <c r="A9" s="22" t="str">
        <f>4!B3</f>
        <v>Table 4: Distribution of investments in FY2016 (by stage of investee company)</v>
      </c>
    </row>
    <row r="10" ht="15">
      <c r="A10" s="22" t="str">
        <f>5!B4</f>
        <v>Table 5: Sectoral distribution of investments in FY2016</v>
      </c>
    </row>
    <row r="11" ht="15">
      <c r="A11" s="22" t="str">
        <f>6!B4</f>
        <v>Table 6: Distribution of investments in FY2016 (by company headquarter)</v>
      </c>
    </row>
    <row r="12" ht="15">
      <c r="A12" s="22" t="str">
        <f>7!B3</f>
        <v>Table 7: Number of investee companies in VC and PE portfolios as of 30 June 2016</v>
      </c>
    </row>
    <row r="13" ht="15">
      <c r="A13" s="22"/>
    </row>
    <row r="14" ht="15">
      <c r="A14" s="37" t="s">
        <v>51</v>
      </c>
    </row>
    <row r="15" ht="15">
      <c r="A15" s="22" t="str">
        <f>8!B4</f>
        <v>Table 8: Divestments by exit routes in FY2016</v>
      </c>
    </row>
    <row r="16" ht="15">
      <c r="A16" s="22" t="str">
        <f>+9!B4</f>
        <v>Table 9: Divestment by sector in FY2016</v>
      </c>
    </row>
    <row r="18" ht="15">
      <c r="A18" s="37" t="s">
        <v>48</v>
      </c>
    </row>
    <row r="19" ht="15">
      <c r="A19" s="22" t="str">
        <f>Glossary!A1</f>
        <v>GLOSSARY</v>
      </c>
    </row>
  </sheetData>
  <sheetProtection/>
  <hyperlinks>
    <hyperlink ref="A4" location="'1'!B4" display="'1'!B4"/>
    <hyperlink ref="A8" location="'3'!B4" display="'3'!B4"/>
    <hyperlink ref="A9" location="'4'!B4" display="'4'!B4"/>
    <hyperlink ref="A10" location="'5'!B4" display="'5'!B4"/>
    <hyperlink ref="A11" location="'6'!B4" display="'6'!B4"/>
    <hyperlink ref="A5" location="'2'!B4" display="'2'!B4"/>
    <hyperlink ref="A12" location="'7'!A1" display="'7'!A1"/>
    <hyperlink ref="A15" location="'8'!A1" display="'8'!A1"/>
    <hyperlink ref="A19" location="Glossary!A1" display="Glossary!A1"/>
    <hyperlink ref="A16" location="'9'!Print_Area" display="'9'!Print_Area"/>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4:G17"/>
  <sheetViews>
    <sheetView showGridLines="0" zoomScalePageLayoutView="0" workbookViewId="0" topLeftCell="A1">
      <selection activeCell="A1" sqref="A1"/>
    </sheetView>
  </sheetViews>
  <sheetFormatPr defaultColWidth="9.140625" defaultRowHeight="15"/>
  <cols>
    <col min="2" max="2" width="35.57421875" style="0" customWidth="1"/>
    <col min="3" max="6" width="10.8515625" style="0" customWidth="1"/>
  </cols>
  <sheetData>
    <row r="4" ht="15">
      <c r="B4" s="15" t="s">
        <v>207</v>
      </c>
    </row>
    <row r="5" spans="2:6" ht="38.25">
      <c r="B5" s="39" t="s">
        <v>36</v>
      </c>
      <c r="C5" s="55" t="s">
        <v>143</v>
      </c>
      <c r="D5" s="55" t="s">
        <v>34</v>
      </c>
      <c r="E5" s="63" t="s">
        <v>66</v>
      </c>
      <c r="F5" s="55" t="s">
        <v>34</v>
      </c>
    </row>
    <row r="6" spans="2:7" ht="15">
      <c r="B6" s="41" t="s">
        <v>11</v>
      </c>
      <c r="C6" s="51">
        <v>101.55</v>
      </c>
      <c r="D6" s="53">
        <v>0.04</v>
      </c>
      <c r="E6" s="52">
        <v>4</v>
      </c>
      <c r="F6" s="53">
        <v>0.1</v>
      </c>
      <c r="G6" s="72"/>
    </row>
    <row r="7" spans="2:7" ht="15">
      <c r="B7" s="41" t="s">
        <v>68</v>
      </c>
      <c r="C7" s="51">
        <v>234.13</v>
      </c>
      <c r="D7" s="53">
        <v>0.08</v>
      </c>
      <c r="E7" s="52">
        <v>7</v>
      </c>
      <c r="F7" s="53">
        <v>0.17</v>
      </c>
      <c r="G7" s="72"/>
    </row>
    <row r="8" spans="2:7" ht="15">
      <c r="B8" s="41" t="s">
        <v>12</v>
      </c>
      <c r="C8" s="51">
        <v>41.3</v>
      </c>
      <c r="D8" s="53">
        <v>0.01</v>
      </c>
      <c r="E8" s="52">
        <v>6</v>
      </c>
      <c r="F8" s="53">
        <v>0.14</v>
      </c>
      <c r="G8" s="72"/>
    </row>
    <row r="9" spans="2:7" ht="15">
      <c r="B9" s="41" t="s">
        <v>13</v>
      </c>
      <c r="C9" s="51">
        <v>57.22</v>
      </c>
      <c r="D9" s="53">
        <v>0.02</v>
      </c>
      <c r="E9" s="52">
        <v>3</v>
      </c>
      <c r="F9" s="53">
        <v>0.07</v>
      </c>
      <c r="G9" s="72"/>
    </row>
    <row r="10" spans="2:7" ht="15">
      <c r="B10" s="41" t="s">
        <v>169</v>
      </c>
      <c r="C10" s="51">
        <v>1015.87</v>
      </c>
      <c r="D10" s="53">
        <v>0.36</v>
      </c>
      <c r="E10" s="52">
        <v>5</v>
      </c>
      <c r="F10" s="53">
        <v>0.12</v>
      </c>
      <c r="G10" s="72"/>
    </row>
    <row r="11" spans="2:7" ht="15">
      <c r="B11" s="41" t="s">
        <v>162</v>
      </c>
      <c r="C11" s="51">
        <v>850.68</v>
      </c>
      <c r="D11" s="53">
        <v>0.3</v>
      </c>
      <c r="E11" s="52">
        <v>3</v>
      </c>
      <c r="F11" s="53">
        <v>0.07</v>
      </c>
      <c r="G11" s="72"/>
    </row>
    <row r="12" spans="2:7" ht="15">
      <c r="B12" s="41" t="s">
        <v>163</v>
      </c>
      <c r="C12" s="51">
        <v>96.47</v>
      </c>
      <c r="D12" s="53">
        <v>0.03</v>
      </c>
      <c r="E12" s="52">
        <v>3</v>
      </c>
      <c r="F12" s="53">
        <v>0.07</v>
      </c>
      <c r="G12" s="72"/>
    </row>
    <row r="13" spans="2:7" ht="15">
      <c r="B13" s="41" t="s">
        <v>197</v>
      </c>
      <c r="C13" s="51">
        <v>270.6</v>
      </c>
      <c r="D13" s="53">
        <v>0.1</v>
      </c>
      <c r="E13" s="52">
        <v>7</v>
      </c>
      <c r="F13" s="53">
        <v>0.17</v>
      </c>
      <c r="G13" s="72"/>
    </row>
    <row r="14" spans="2:7" ht="15">
      <c r="B14" s="41" t="s">
        <v>16</v>
      </c>
      <c r="C14" s="51">
        <v>149.7</v>
      </c>
      <c r="D14" s="53">
        <v>0.05</v>
      </c>
      <c r="E14" s="52">
        <v>8</v>
      </c>
      <c r="F14" s="53">
        <v>0.19</v>
      </c>
      <c r="G14" s="72"/>
    </row>
    <row r="15" spans="2:6" ht="15">
      <c r="B15" s="64" t="s">
        <v>70</v>
      </c>
      <c r="C15" s="71">
        <v>2817.52</v>
      </c>
      <c r="D15" s="58">
        <v>1</v>
      </c>
      <c r="E15" s="65">
        <v>42</v>
      </c>
      <c r="F15" s="58">
        <v>1</v>
      </c>
    </row>
    <row r="16" spans="2:6" ht="15">
      <c r="B16" s="41" t="s">
        <v>170</v>
      </c>
      <c r="C16" s="51">
        <v>586.93</v>
      </c>
      <c r="D16" s="53">
        <v>0.21</v>
      </c>
      <c r="E16" s="52">
        <v>11</v>
      </c>
      <c r="F16" s="53">
        <v>0.26</v>
      </c>
    </row>
    <row r="17" spans="2:6" ht="15">
      <c r="B17" s="41" t="s">
        <v>175</v>
      </c>
      <c r="C17" s="51" t="s">
        <v>173</v>
      </c>
      <c r="D17" s="81" t="s">
        <v>173</v>
      </c>
      <c r="E17" s="52" t="s">
        <v>173</v>
      </c>
      <c r="F17" s="53" t="s">
        <v>173</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38"/>
  <sheetViews>
    <sheetView showGridLines="0" zoomScalePageLayoutView="0" workbookViewId="0" topLeftCell="A1">
      <selection activeCell="A1" sqref="A1"/>
    </sheetView>
  </sheetViews>
  <sheetFormatPr defaultColWidth="9.140625" defaultRowHeight="15"/>
  <cols>
    <col min="1" max="1" width="53.421875" style="47" bestFit="1" customWidth="1"/>
  </cols>
  <sheetData>
    <row r="1" ht="18.75">
      <c r="A1" s="70" t="s">
        <v>48</v>
      </c>
    </row>
    <row r="2" ht="15">
      <c r="A2" s="66"/>
    </row>
    <row r="3" ht="15">
      <c r="A3" s="69" t="s">
        <v>120</v>
      </c>
    </row>
    <row r="4" ht="30">
      <c r="A4" s="66" t="s">
        <v>73</v>
      </c>
    </row>
    <row r="5" ht="15">
      <c r="A5" s="66"/>
    </row>
    <row r="6" ht="15">
      <c r="A6" s="69" t="s">
        <v>153</v>
      </c>
    </row>
    <row r="7" ht="30">
      <c r="A7" s="66" t="s">
        <v>74</v>
      </c>
    </row>
    <row r="8" ht="15">
      <c r="A8" s="66"/>
    </row>
    <row r="9" ht="15">
      <c r="A9" s="69" t="s">
        <v>41</v>
      </c>
    </row>
    <row r="10" ht="15">
      <c r="A10" s="66" t="s">
        <v>42</v>
      </c>
    </row>
    <row r="11" ht="15">
      <c r="A11" s="66"/>
    </row>
    <row r="12" ht="15">
      <c r="A12" s="69" t="s">
        <v>43</v>
      </c>
    </row>
    <row r="13" ht="105">
      <c r="A13" s="66" t="s">
        <v>75</v>
      </c>
    </row>
    <row r="14" ht="15">
      <c r="A14" s="66"/>
    </row>
    <row r="15" ht="15">
      <c r="A15" s="69" t="s">
        <v>44</v>
      </c>
    </row>
    <row r="16" ht="150">
      <c r="A16" s="66" t="s">
        <v>121</v>
      </c>
    </row>
    <row r="17" ht="15">
      <c r="A17" s="66"/>
    </row>
    <row r="18" ht="15">
      <c r="A18" s="69" t="s">
        <v>76</v>
      </c>
    </row>
    <row r="19" ht="15">
      <c r="A19" s="66" t="s">
        <v>77</v>
      </c>
    </row>
    <row r="20" ht="15">
      <c r="A20" s="66"/>
    </row>
    <row r="21" ht="15">
      <c r="A21" s="69" t="s">
        <v>78</v>
      </c>
    </row>
    <row r="22" ht="45">
      <c r="A22" s="66" t="s">
        <v>79</v>
      </c>
    </row>
    <row r="23" ht="15">
      <c r="A23" s="66"/>
    </row>
    <row r="24" ht="15">
      <c r="A24" s="69" t="s">
        <v>115</v>
      </c>
    </row>
    <row r="25" ht="75">
      <c r="A25" s="66" t="s">
        <v>80</v>
      </c>
    </row>
    <row r="26" ht="15">
      <c r="A26" s="66"/>
    </row>
    <row r="27" ht="15">
      <c r="A27" s="69" t="s">
        <v>81</v>
      </c>
    </row>
    <row r="28" ht="15">
      <c r="A28" s="66" t="s">
        <v>45</v>
      </c>
    </row>
    <row r="29" ht="15">
      <c r="A29" s="67"/>
    </row>
    <row r="30" ht="15">
      <c r="A30" s="69" t="s">
        <v>116</v>
      </c>
    </row>
    <row r="31" ht="105">
      <c r="A31" s="66" t="s">
        <v>82</v>
      </c>
    </row>
    <row r="32" ht="15">
      <c r="A32" s="66"/>
    </row>
    <row r="33" ht="15">
      <c r="A33" s="69" t="s">
        <v>46</v>
      </c>
    </row>
    <row r="34" ht="30">
      <c r="A34" s="66" t="s">
        <v>83</v>
      </c>
    </row>
    <row r="35" ht="15">
      <c r="A35" s="66"/>
    </row>
    <row r="36" ht="15">
      <c r="A36" s="69" t="s">
        <v>152</v>
      </c>
    </row>
    <row r="37" ht="15">
      <c r="A37" s="66" t="s">
        <v>47</v>
      </c>
    </row>
    <row r="38" ht="15">
      <c r="A38" s="66"/>
    </row>
    <row r="39" ht="15">
      <c r="A39" s="69" t="s">
        <v>84</v>
      </c>
    </row>
    <row r="40" ht="30">
      <c r="A40" s="66" t="s">
        <v>85</v>
      </c>
    </row>
    <row r="41" ht="15">
      <c r="A41" s="66"/>
    </row>
    <row r="42" ht="15">
      <c r="A42" s="69" t="s">
        <v>122</v>
      </c>
    </row>
    <row r="43" ht="75">
      <c r="A43" s="66" t="s">
        <v>86</v>
      </c>
    </row>
    <row r="44" ht="15">
      <c r="A44" s="66"/>
    </row>
    <row r="45" ht="15">
      <c r="A45" s="69" t="s">
        <v>119</v>
      </c>
    </row>
    <row r="46" ht="45">
      <c r="A46" s="66" t="s">
        <v>87</v>
      </c>
    </row>
    <row r="47" ht="15">
      <c r="A47" s="66"/>
    </row>
    <row r="48" ht="15">
      <c r="A48" s="69" t="s">
        <v>146</v>
      </c>
    </row>
    <row r="49" ht="15">
      <c r="A49" s="66" t="s">
        <v>147</v>
      </c>
    </row>
    <row r="50" ht="15">
      <c r="A50" s="66"/>
    </row>
    <row r="51" ht="15">
      <c r="A51" s="69" t="s">
        <v>151</v>
      </c>
    </row>
    <row r="52" ht="60">
      <c r="A52" s="66" t="s">
        <v>88</v>
      </c>
    </row>
    <row r="53" ht="15">
      <c r="A53" s="66"/>
    </row>
    <row r="54" ht="15">
      <c r="A54" s="69" t="s">
        <v>52</v>
      </c>
    </row>
    <row r="55" ht="165">
      <c r="A55" s="66" t="s">
        <v>89</v>
      </c>
    </row>
    <row r="56" ht="15">
      <c r="A56" s="66"/>
    </row>
    <row r="57" ht="15">
      <c r="A57" s="69" t="s">
        <v>53</v>
      </c>
    </row>
    <row r="58" ht="60">
      <c r="A58" s="66" t="s">
        <v>90</v>
      </c>
    </row>
    <row r="59" ht="15">
      <c r="A59" s="67"/>
    </row>
    <row r="60" ht="15">
      <c r="A60" s="69" t="s">
        <v>148</v>
      </c>
    </row>
    <row r="61" ht="30">
      <c r="A61" s="66" t="s">
        <v>149</v>
      </c>
    </row>
    <row r="62" ht="15">
      <c r="A62" s="66"/>
    </row>
    <row r="63" ht="15">
      <c r="A63" s="69" t="s">
        <v>117</v>
      </c>
    </row>
    <row r="64" ht="60">
      <c r="A64" s="66" t="s">
        <v>91</v>
      </c>
    </row>
    <row r="65" ht="15">
      <c r="A65" s="66"/>
    </row>
    <row r="66" ht="15">
      <c r="A66" s="69" t="s">
        <v>92</v>
      </c>
    </row>
    <row r="67" ht="45">
      <c r="A67" s="66" t="s">
        <v>93</v>
      </c>
    </row>
    <row r="68" ht="15">
      <c r="A68" s="66"/>
    </row>
    <row r="69" ht="15">
      <c r="A69" s="69" t="s">
        <v>94</v>
      </c>
    </row>
    <row r="70" ht="45">
      <c r="A70" s="66" t="s">
        <v>95</v>
      </c>
    </row>
    <row r="71" ht="15">
      <c r="A71" s="66"/>
    </row>
    <row r="72" ht="15">
      <c r="A72" s="69" t="s">
        <v>56</v>
      </c>
    </row>
    <row r="73" ht="90">
      <c r="A73" s="66" t="s">
        <v>118</v>
      </c>
    </row>
    <row r="74" ht="15">
      <c r="A74" s="66"/>
    </row>
    <row r="75" ht="15">
      <c r="A75" s="69" t="s">
        <v>96</v>
      </c>
    </row>
    <row r="76" ht="30">
      <c r="A76" s="66" t="s">
        <v>97</v>
      </c>
    </row>
    <row r="77" ht="15">
      <c r="A77" s="66"/>
    </row>
    <row r="78" ht="15">
      <c r="A78" s="69" t="s">
        <v>54</v>
      </c>
    </row>
    <row r="79" ht="30">
      <c r="A79" s="66" t="s">
        <v>123</v>
      </c>
    </row>
    <row r="80" ht="15">
      <c r="A80" s="66"/>
    </row>
    <row r="81" ht="15">
      <c r="A81" s="69" t="s">
        <v>0</v>
      </c>
    </row>
    <row r="82" ht="45">
      <c r="A82" s="66" t="s">
        <v>124</v>
      </c>
    </row>
    <row r="83" ht="15">
      <c r="A83" s="66"/>
    </row>
    <row r="84" ht="15">
      <c r="A84" s="69" t="s">
        <v>98</v>
      </c>
    </row>
    <row r="85" ht="30">
      <c r="A85" s="66" t="s">
        <v>99</v>
      </c>
    </row>
    <row r="86" ht="15">
      <c r="A86" s="66"/>
    </row>
    <row r="87" ht="15">
      <c r="A87" s="69" t="s">
        <v>125</v>
      </c>
    </row>
    <row r="88" ht="60">
      <c r="A88" s="66" t="s">
        <v>126</v>
      </c>
    </row>
    <row r="89" ht="15">
      <c r="A89" s="66"/>
    </row>
    <row r="90" ht="15">
      <c r="A90" s="69" t="s">
        <v>100</v>
      </c>
    </row>
    <row r="91" ht="15">
      <c r="A91" s="66" t="s">
        <v>101</v>
      </c>
    </row>
    <row r="92" ht="15">
      <c r="A92" s="66"/>
    </row>
    <row r="93" ht="15">
      <c r="A93" s="69" t="s">
        <v>22</v>
      </c>
    </row>
    <row r="94" ht="90">
      <c r="A94" s="66" t="s">
        <v>102</v>
      </c>
    </row>
    <row r="95" ht="15">
      <c r="A95" s="66"/>
    </row>
    <row r="96" ht="15">
      <c r="A96" s="69" t="s">
        <v>150</v>
      </c>
    </row>
    <row r="97" ht="30">
      <c r="A97" s="66" t="s">
        <v>103</v>
      </c>
    </row>
    <row r="98" ht="15">
      <c r="A98" s="66"/>
    </row>
    <row r="99" ht="15">
      <c r="A99" s="69" t="s">
        <v>104</v>
      </c>
    </row>
    <row r="100" ht="45">
      <c r="A100" s="66" t="s">
        <v>105</v>
      </c>
    </row>
    <row r="101" ht="15">
      <c r="A101" s="66"/>
    </row>
    <row r="102" ht="15">
      <c r="A102" s="69" t="s">
        <v>23</v>
      </c>
    </row>
    <row r="103" ht="15">
      <c r="A103" s="66" t="s">
        <v>127</v>
      </c>
    </row>
    <row r="104" ht="15">
      <c r="A104" s="66"/>
    </row>
    <row r="105" ht="15">
      <c r="A105" s="69" t="s">
        <v>24</v>
      </c>
    </row>
    <row r="106" ht="30">
      <c r="A106" s="66" t="s">
        <v>106</v>
      </c>
    </row>
    <row r="107" ht="15">
      <c r="A107" s="66"/>
    </row>
    <row r="108" ht="15" customHeight="1">
      <c r="A108" s="69" t="s">
        <v>128</v>
      </c>
    </row>
    <row r="109" ht="66.75" customHeight="1">
      <c r="A109" s="66" t="s">
        <v>129</v>
      </c>
    </row>
    <row r="110" ht="15">
      <c r="A110" s="66"/>
    </row>
    <row r="111" ht="15">
      <c r="A111" s="69" t="s">
        <v>130</v>
      </c>
    </row>
    <row r="112" ht="15">
      <c r="A112" s="66" t="s">
        <v>107</v>
      </c>
    </row>
    <row r="113" ht="15">
      <c r="A113" s="66"/>
    </row>
    <row r="114" ht="15">
      <c r="A114" s="69" t="s">
        <v>131</v>
      </c>
    </row>
    <row r="115" ht="45">
      <c r="A115" s="66" t="s">
        <v>108</v>
      </c>
    </row>
    <row r="116" ht="15">
      <c r="A116" s="66"/>
    </row>
    <row r="117" ht="15">
      <c r="A117" s="69" t="s">
        <v>132</v>
      </c>
    </row>
    <row r="118" ht="15">
      <c r="A118" s="66" t="s">
        <v>109</v>
      </c>
    </row>
    <row r="119" ht="15">
      <c r="A119" s="66"/>
    </row>
    <row r="120" ht="15">
      <c r="A120" s="69" t="s">
        <v>110</v>
      </c>
    </row>
    <row r="121" ht="61.5" customHeight="1">
      <c r="A121" s="66" t="s">
        <v>111</v>
      </c>
    </row>
    <row r="122" ht="15">
      <c r="A122" s="66"/>
    </row>
    <row r="123" ht="15">
      <c r="A123" s="69" t="s">
        <v>20</v>
      </c>
    </row>
    <row r="124" ht="30">
      <c r="A124" s="66" t="s">
        <v>112</v>
      </c>
    </row>
    <row r="125" ht="15">
      <c r="A125" s="66"/>
    </row>
    <row r="126" ht="15">
      <c r="A126" s="69" t="s">
        <v>133</v>
      </c>
    </row>
    <row r="127" ht="15">
      <c r="A127" s="66" t="s">
        <v>113</v>
      </c>
    </row>
    <row r="128" ht="15">
      <c r="A128" s="66"/>
    </row>
    <row r="129" ht="15">
      <c r="A129" s="69" t="s">
        <v>134</v>
      </c>
    </row>
    <row r="130" ht="105">
      <c r="A130" s="66" t="s">
        <v>135</v>
      </c>
    </row>
    <row r="131" ht="15">
      <c r="A131" s="66"/>
    </row>
    <row r="132" ht="15">
      <c r="A132" s="69" t="s">
        <v>55</v>
      </c>
    </row>
    <row r="133" ht="15">
      <c r="A133" s="66" t="s">
        <v>136</v>
      </c>
    </row>
    <row r="134" ht="15">
      <c r="A134" s="66"/>
    </row>
    <row r="135" ht="15">
      <c r="A135" s="69" t="s">
        <v>21</v>
      </c>
    </row>
    <row r="136" ht="45">
      <c r="A136" s="66" t="s">
        <v>114</v>
      </c>
    </row>
    <row r="137" ht="15">
      <c r="A137" s="68"/>
    </row>
    <row r="138" ht="15">
      <c r="A138" s="68"/>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4:H23"/>
  <sheetViews>
    <sheetView showGridLines="0" zoomScaleSheetLayoutView="100" zoomScalePageLayoutView="0" workbookViewId="0" topLeftCell="A1">
      <selection activeCell="A1" sqref="A1"/>
    </sheetView>
  </sheetViews>
  <sheetFormatPr defaultColWidth="9.140625" defaultRowHeight="15"/>
  <cols>
    <col min="1" max="1" width="9.140625" style="7" customWidth="1"/>
    <col min="2" max="8" width="9.8515625" style="7" customWidth="1"/>
    <col min="9" max="16384" width="9.140625" style="7" customWidth="1"/>
  </cols>
  <sheetData>
    <row r="4" s="14" customFormat="1" ht="15" customHeight="1">
      <c r="B4" s="13" t="s">
        <v>137</v>
      </c>
    </row>
    <row r="5" spans="2:8" s="12" customFormat="1" ht="17.25" customHeight="1">
      <c r="B5" s="48"/>
      <c r="C5" s="86" t="s">
        <v>31</v>
      </c>
      <c r="D5" s="87"/>
      <c r="E5" s="86" t="s">
        <v>32</v>
      </c>
      <c r="F5" s="87"/>
      <c r="G5" s="86" t="s">
        <v>1</v>
      </c>
      <c r="H5" s="87"/>
    </row>
    <row r="6" spans="2:8" s="10" customFormat="1" ht="38.25" customHeight="1">
      <c r="B6" s="48" t="s">
        <v>30</v>
      </c>
      <c r="C6" s="38" t="s">
        <v>28</v>
      </c>
      <c r="D6" s="38" t="s">
        <v>29</v>
      </c>
      <c r="E6" s="38" t="s">
        <v>28</v>
      </c>
      <c r="F6" s="38" t="s">
        <v>29</v>
      </c>
      <c r="G6" s="38" t="s">
        <v>28</v>
      </c>
      <c r="H6" s="38" t="s">
        <v>29</v>
      </c>
    </row>
    <row r="7" spans="2:8" s="10" customFormat="1" ht="16.5" customHeight="1">
      <c r="B7" s="49" t="s">
        <v>2</v>
      </c>
      <c r="C7" s="40">
        <v>356.91623</v>
      </c>
      <c r="D7" s="42">
        <v>4</v>
      </c>
      <c r="E7" s="40">
        <v>8690.041</v>
      </c>
      <c r="F7" s="42">
        <v>20</v>
      </c>
      <c r="G7" s="40">
        <v>9046.95723</v>
      </c>
      <c r="H7" s="42">
        <v>24</v>
      </c>
    </row>
    <row r="8" spans="2:8" s="10" customFormat="1" ht="16.5" customHeight="1">
      <c r="B8" s="49" t="s">
        <v>3</v>
      </c>
      <c r="C8" s="40">
        <v>351.89997999999997</v>
      </c>
      <c r="D8" s="42">
        <v>6</v>
      </c>
      <c r="E8" s="40">
        <v>2052.87721</v>
      </c>
      <c r="F8" s="42">
        <v>17</v>
      </c>
      <c r="G8" s="40">
        <v>2404.7771900000002</v>
      </c>
      <c r="H8" s="42">
        <v>23</v>
      </c>
    </row>
    <row r="9" spans="2:8" s="10" customFormat="1" ht="16.5" customHeight="1">
      <c r="B9" s="49" t="s">
        <v>4</v>
      </c>
      <c r="C9" s="40">
        <v>174.888</v>
      </c>
      <c r="D9" s="42">
        <v>9</v>
      </c>
      <c r="E9" s="40">
        <v>1034.57</v>
      </c>
      <c r="F9" s="42">
        <v>14</v>
      </c>
      <c r="G9" s="40">
        <v>1209.4579999999999</v>
      </c>
      <c r="H9" s="42">
        <v>23</v>
      </c>
    </row>
    <row r="10" spans="2:8" s="10" customFormat="1" ht="16.5" customHeight="1">
      <c r="B10" s="49" t="s">
        <v>57</v>
      </c>
      <c r="C10" s="40">
        <v>158.001</v>
      </c>
      <c r="D10" s="42">
        <v>13</v>
      </c>
      <c r="E10" s="40">
        <v>1189.9966000000002</v>
      </c>
      <c r="F10" s="42">
        <v>9</v>
      </c>
      <c r="G10" s="40">
        <v>1347.9976000000001</v>
      </c>
      <c r="H10" s="42">
        <v>22</v>
      </c>
    </row>
    <row r="11" spans="2:8" s="10" customFormat="1" ht="16.5" customHeight="1">
      <c r="B11" s="49" t="s">
        <v>64</v>
      </c>
      <c r="C11" s="40">
        <v>120</v>
      </c>
      <c r="D11" s="42">
        <v>4</v>
      </c>
      <c r="E11" s="40">
        <v>2014.79071</v>
      </c>
      <c r="F11" s="42">
        <v>10</v>
      </c>
      <c r="G11" s="40">
        <v>2134.79071</v>
      </c>
      <c r="H11" s="42">
        <v>14</v>
      </c>
    </row>
    <row r="12" spans="2:8" s="10" customFormat="1" ht="16.5" customHeight="1">
      <c r="B12" s="49" t="s">
        <v>138</v>
      </c>
      <c r="C12" s="40">
        <v>140.02</v>
      </c>
      <c r="D12" s="42">
        <v>4</v>
      </c>
      <c r="E12" s="40">
        <v>3031.26018</v>
      </c>
      <c r="F12" s="42">
        <v>15</v>
      </c>
      <c r="G12" s="40">
        <v>3171.28018</v>
      </c>
      <c r="H12" s="42">
        <v>19</v>
      </c>
    </row>
    <row r="13" spans="2:8" s="10" customFormat="1" ht="16.5" customHeight="1">
      <c r="B13" s="49" t="s">
        <v>158</v>
      </c>
      <c r="C13" s="40">
        <v>153.925</v>
      </c>
      <c r="D13" s="42">
        <v>3</v>
      </c>
      <c r="E13" s="40">
        <v>719.93351</v>
      </c>
      <c r="F13" s="42">
        <v>11</v>
      </c>
      <c r="G13" s="40">
        <v>873.85851</v>
      </c>
      <c r="H13" s="42">
        <v>14</v>
      </c>
    </row>
    <row r="14" spans="2:8" s="10" customFormat="1" ht="16.5" customHeight="1">
      <c r="B14" s="49" t="s">
        <v>165</v>
      </c>
      <c r="C14" s="40">
        <v>123.745</v>
      </c>
      <c r="D14" s="42">
        <v>5</v>
      </c>
      <c r="E14" s="40">
        <v>933.271</v>
      </c>
      <c r="F14" s="42">
        <v>7</v>
      </c>
      <c r="G14" s="40">
        <v>1057.016</v>
      </c>
      <c r="H14" s="42">
        <v>12</v>
      </c>
    </row>
    <row r="15" spans="2:8" s="10" customFormat="1" ht="16.5" customHeight="1">
      <c r="B15" s="49" t="s">
        <v>176</v>
      </c>
      <c r="C15" s="40">
        <v>325.631</v>
      </c>
      <c r="D15" s="42">
        <v>7</v>
      </c>
      <c r="E15" s="40">
        <v>2549.2148500000003</v>
      </c>
      <c r="F15" s="42">
        <v>9</v>
      </c>
      <c r="G15" s="40">
        <v>2874.84585</v>
      </c>
      <c r="H15" s="42">
        <v>16</v>
      </c>
    </row>
    <row r="16" spans="2:8" s="10" customFormat="1" ht="16.5" customHeight="1">
      <c r="B16" s="49" t="s">
        <v>198</v>
      </c>
      <c r="C16" s="40">
        <v>567.925</v>
      </c>
      <c r="D16" s="42">
        <v>7</v>
      </c>
      <c r="E16" s="40">
        <v>2172.841</v>
      </c>
      <c r="F16" s="42">
        <v>10</v>
      </c>
      <c r="G16" s="40">
        <v>2740.7659999999996</v>
      </c>
      <c r="H16" s="42">
        <v>17</v>
      </c>
    </row>
    <row r="17" s="10" customFormat="1" ht="16.5" customHeight="1"/>
    <row r="18" s="10" customFormat="1" ht="16.5" customHeight="1"/>
    <row r="19" spans="2:5" ht="12">
      <c r="B19" s="2" t="s">
        <v>5</v>
      </c>
      <c r="C19" s="8"/>
      <c r="D19" s="8"/>
      <c r="E19" s="8"/>
    </row>
    <row r="20" spans="2:3" ht="15">
      <c r="B20" s="3" t="s">
        <v>6</v>
      </c>
      <c r="C20"/>
    </row>
    <row r="21" spans="2:3" ht="15">
      <c r="B21" s="4" t="s">
        <v>8</v>
      </c>
      <c r="C21"/>
    </row>
    <row r="22" spans="2:3" ht="15">
      <c r="B22" s="5" t="s">
        <v>9</v>
      </c>
      <c r="C22" s="1"/>
    </row>
    <row r="23" spans="3:8" ht="15">
      <c r="C23"/>
      <c r="H23" s="11"/>
    </row>
  </sheetData>
  <sheetProtection/>
  <mergeCells count="3">
    <mergeCell ref="C5:D5"/>
    <mergeCell ref="E5:F5"/>
    <mergeCell ref="G5:H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B4:E16"/>
  <sheetViews>
    <sheetView showGridLines="0" zoomScaleSheetLayoutView="100" zoomScalePageLayoutView="0" workbookViewId="0" topLeftCell="A1">
      <selection activeCell="A1" sqref="A1"/>
    </sheetView>
  </sheetViews>
  <sheetFormatPr defaultColWidth="7.57421875" defaultRowHeight="15"/>
  <cols>
    <col min="1" max="1" width="7.57421875" style="7" customWidth="1"/>
    <col min="2" max="4" width="35.28125" style="7" customWidth="1"/>
    <col min="5" max="16384" width="7.57421875" style="7" customWidth="1"/>
  </cols>
  <sheetData>
    <row r="4" ht="13.5">
      <c r="B4" s="15" t="s">
        <v>199</v>
      </c>
    </row>
    <row r="5" spans="2:5" s="9" customFormat="1" ht="18" customHeight="1">
      <c r="B5" s="38" t="s">
        <v>27</v>
      </c>
      <c r="C5" s="38" t="s">
        <v>28</v>
      </c>
      <c r="D5" s="38" t="s">
        <v>29</v>
      </c>
      <c r="E5" s="16"/>
    </row>
    <row r="6" spans="2:4" s="10" customFormat="1" ht="18" customHeight="1">
      <c r="B6" s="41" t="s">
        <v>177</v>
      </c>
      <c r="C6" s="40">
        <v>60</v>
      </c>
      <c r="D6" s="42">
        <v>2</v>
      </c>
    </row>
    <row r="7" spans="2:4" s="10" customFormat="1" ht="18" customHeight="1">
      <c r="B7" s="41" t="s">
        <v>178</v>
      </c>
      <c r="C7" s="40">
        <v>507.93</v>
      </c>
      <c r="D7" s="42">
        <v>5</v>
      </c>
    </row>
    <row r="8" spans="2:4" s="10" customFormat="1" ht="18" customHeight="1">
      <c r="B8" s="32" t="s">
        <v>179</v>
      </c>
      <c r="C8" s="33">
        <v>567.93</v>
      </c>
      <c r="D8" s="34">
        <v>7</v>
      </c>
    </row>
    <row r="9" spans="2:4" s="10" customFormat="1" ht="18" customHeight="1">
      <c r="B9" s="43" t="s">
        <v>159</v>
      </c>
      <c r="C9" s="44">
        <v>628.2</v>
      </c>
      <c r="D9" s="45">
        <v>3</v>
      </c>
    </row>
    <row r="10" spans="2:4" s="10" customFormat="1" ht="18" customHeight="1">
      <c r="B10" s="43" t="s">
        <v>180</v>
      </c>
      <c r="C10" s="44">
        <v>1543.73</v>
      </c>
      <c r="D10" s="45">
        <v>6</v>
      </c>
    </row>
    <row r="11" spans="2:4" s="10" customFormat="1" ht="18" customHeight="1">
      <c r="B11" s="43" t="s">
        <v>16</v>
      </c>
      <c r="C11" s="44">
        <v>0.91</v>
      </c>
      <c r="D11" s="45">
        <v>1</v>
      </c>
    </row>
    <row r="12" spans="2:5" s="10" customFormat="1" ht="18" customHeight="1">
      <c r="B12" s="28" t="s">
        <v>181</v>
      </c>
      <c r="C12" s="29">
        <v>2172.84</v>
      </c>
      <c r="D12" s="31">
        <v>10</v>
      </c>
      <c r="E12" s="24"/>
    </row>
    <row r="13" spans="2:4" s="10" customFormat="1" ht="18" customHeight="1">
      <c r="B13" s="28" t="s">
        <v>26</v>
      </c>
      <c r="C13" s="29">
        <v>2740.77</v>
      </c>
      <c r="D13" s="31">
        <v>17</v>
      </c>
    </row>
    <row r="14" s="17" customFormat="1" ht="14.25" customHeight="1">
      <c r="B14" s="2" t="s">
        <v>5</v>
      </c>
    </row>
    <row r="15" s="17" customFormat="1" ht="14.25" customHeight="1">
      <c r="B15" s="3" t="s">
        <v>6</v>
      </c>
    </row>
    <row r="16" s="17" customFormat="1" ht="14.25" customHeight="1">
      <c r="B16" s="4" t="s">
        <v>208</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B4:K19"/>
  <sheetViews>
    <sheetView showGridLines="0" zoomScaleSheetLayoutView="100" zoomScalePageLayoutView="0" workbookViewId="0" topLeftCell="A1">
      <selection activeCell="A1" sqref="A1"/>
    </sheetView>
  </sheetViews>
  <sheetFormatPr defaultColWidth="9.140625" defaultRowHeight="15"/>
  <cols>
    <col min="2" max="9" width="12.8515625" style="0" customWidth="1"/>
  </cols>
  <sheetData>
    <row r="4" ht="15">
      <c r="B4" s="15" t="s">
        <v>200</v>
      </c>
    </row>
    <row r="5" spans="2:11" ht="15" customHeight="1">
      <c r="B5" s="48"/>
      <c r="C5" s="86" t="s">
        <v>31</v>
      </c>
      <c r="D5" s="88"/>
      <c r="E5" s="87"/>
      <c r="F5" s="86" t="s">
        <v>32</v>
      </c>
      <c r="G5" s="88"/>
      <c r="H5" s="87"/>
      <c r="I5" s="89" t="s">
        <v>1</v>
      </c>
      <c r="J5" s="90"/>
      <c r="K5" s="90"/>
    </row>
    <row r="6" spans="2:11" ht="26.25" customHeight="1">
      <c r="B6" s="48" t="s">
        <v>30</v>
      </c>
      <c r="C6" s="38" t="s">
        <v>28</v>
      </c>
      <c r="D6" s="38" t="s">
        <v>66</v>
      </c>
      <c r="E6" s="38" t="s">
        <v>139</v>
      </c>
      <c r="F6" s="38" t="s">
        <v>28</v>
      </c>
      <c r="G6" s="38" t="s">
        <v>66</v>
      </c>
      <c r="H6" s="38" t="s">
        <v>139</v>
      </c>
      <c r="I6" s="38" t="s">
        <v>28</v>
      </c>
      <c r="J6" s="38" t="s">
        <v>66</v>
      </c>
      <c r="K6" s="38" t="s">
        <v>139</v>
      </c>
    </row>
    <row r="7" spans="2:11" ht="15">
      <c r="B7" s="49" t="s">
        <v>2</v>
      </c>
      <c r="C7" s="51">
        <v>150.57</v>
      </c>
      <c r="D7" s="52">
        <v>69</v>
      </c>
      <c r="E7" s="52">
        <v>17</v>
      </c>
      <c r="F7" s="51">
        <v>5837.23</v>
      </c>
      <c r="G7" s="52">
        <v>106</v>
      </c>
      <c r="H7" s="52">
        <v>36</v>
      </c>
      <c r="I7" s="51">
        <v>5987.8</v>
      </c>
      <c r="J7" s="52">
        <v>174</v>
      </c>
      <c r="K7" s="52">
        <v>53</v>
      </c>
    </row>
    <row r="8" spans="2:11" ht="15">
      <c r="B8" s="49" t="s">
        <v>3</v>
      </c>
      <c r="C8" s="51">
        <v>211.57</v>
      </c>
      <c r="D8" s="52">
        <v>77</v>
      </c>
      <c r="E8" s="52">
        <v>16</v>
      </c>
      <c r="F8" s="51">
        <v>4194.4</v>
      </c>
      <c r="G8" s="52">
        <v>103</v>
      </c>
      <c r="H8" s="52">
        <v>40</v>
      </c>
      <c r="I8" s="51">
        <v>4405.97</v>
      </c>
      <c r="J8" s="52">
        <v>176</v>
      </c>
      <c r="K8" s="52">
        <v>56</v>
      </c>
    </row>
    <row r="9" spans="2:11" ht="15">
      <c r="B9" s="49" t="s">
        <v>4</v>
      </c>
      <c r="C9" s="51">
        <v>228.61</v>
      </c>
      <c r="D9" s="52">
        <v>98</v>
      </c>
      <c r="E9" s="52">
        <v>21</v>
      </c>
      <c r="F9" s="51">
        <v>2916.45</v>
      </c>
      <c r="G9" s="52">
        <v>113</v>
      </c>
      <c r="H9" s="52">
        <v>46</v>
      </c>
      <c r="I9" s="51">
        <v>3145.06</v>
      </c>
      <c r="J9" s="52">
        <v>208</v>
      </c>
      <c r="K9" s="52">
        <v>67</v>
      </c>
    </row>
    <row r="10" spans="2:11" ht="15">
      <c r="B10" s="49" t="s">
        <v>57</v>
      </c>
      <c r="C10" s="51">
        <v>191.38</v>
      </c>
      <c r="D10" s="52">
        <v>95</v>
      </c>
      <c r="E10" s="52">
        <v>22</v>
      </c>
      <c r="F10" s="51">
        <v>2155.74</v>
      </c>
      <c r="G10" s="52">
        <v>97</v>
      </c>
      <c r="H10" s="52">
        <v>40</v>
      </c>
      <c r="I10" s="51">
        <v>2347.12</v>
      </c>
      <c r="J10" s="52">
        <v>189</v>
      </c>
      <c r="K10" s="52">
        <v>62</v>
      </c>
    </row>
    <row r="11" spans="2:11" ht="15">
      <c r="B11" s="49" t="s">
        <v>64</v>
      </c>
      <c r="C11" s="51">
        <v>289.31</v>
      </c>
      <c r="D11" s="52">
        <v>81</v>
      </c>
      <c r="E11" s="52">
        <v>20</v>
      </c>
      <c r="F11" s="51">
        <v>3949.5</v>
      </c>
      <c r="G11" s="52">
        <v>86</v>
      </c>
      <c r="H11" s="52">
        <v>39</v>
      </c>
      <c r="I11" s="51">
        <v>4238.82</v>
      </c>
      <c r="J11" s="52">
        <v>164</v>
      </c>
      <c r="K11" s="52">
        <v>59</v>
      </c>
    </row>
    <row r="12" spans="2:11" ht="15">
      <c r="B12" s="49" t="s">
        <v>138</v>
      </c>
      <c r="C12" s="51">
        <v>162.28</v>
      </c>
      <c r="D12" s="52">
        <v>90</v>
      </c>
      <c r="E12" s="52">
        <v>17</v>
      </c>
      <c r="F12" s="51">
        <v>3080.19</v>
      </c>
      <c r="G12" s="52">
        <v>70</v>
      </c>
      <c r="H12" s="52">
        <v>34</v>
      </c>
      <c r="I12" s="51">
        <v>3242.47</v>
      </c>
      <c r="J12" s="52">
        <v>159</v>
      </c>
      <c r="K12" s="52">
        <v>51</v>
      </c>
    </row>
    <row r="13" spans="2:11" ht="15">
      <c r="B13" s="49" t="s">
        <v>158</v>
      </c>
      <c r="C13" s="51">
        <v>143.69</v>
      </c>
      <c r="D13" s="52">
        <v>72</v>
      </c>
      <c r="E13" s="52">
        <v>19</v>
      </c>
      <c r="F13" s="51">
        <v>2729.36</v>
      </c>
      <c r="G13" s="52">
        <v>67</v>
      </c>
      <c r="H13" s="52">
        <v>34</v>
      </c>
      <c r="I13" s="51">
        <v>2873.05</v>
      </c>
      <c r="J13" s="52">
        <v>139</v>
      </c>
      <c r="K13" s="52">
        <v>53</v>
      </c>
    </row>
    <row r="14" spans="2:11" ht="15">
      <c r="B14" s="49" t="s">
        <v>165</v>
      </c>
      <c r="C14" s="51">
        <v>542.05</v>
      </c>
      <c r="D14" s="52">
        <v>102</v>
      </c>
      <c r="E14" s="52">
        <v>23</v>
      </c>
      <c r="F14" s="51">
        <v>2120.56</v>
      </c>
      <c r="G14" s="52">
        <v>67</v>
      </c>
      <c r="H14" s="52">
        <v>35</v>
      </c>
      <c r="I14" s="51">
        <v>2662.61</v>
      </c>
      <c r="J14" s="52">
        <v>169</v>
      </c>
      <c r="K14" s="52">
        <v>58</v>
      </c>
    </row>
    <row r="15" spans="2:11" ht="15">
      <c r="B15" s="49" t="s">
        <v>176</v>
      </c>
      <c r="C15" s="51">
        <v>233.06</v>
      </c>
      <c r="D15" s="52">
        <v>94</v>
      </c>
      <c r="E15" s="52">
        <v>27</v>
      </c>
      <c r="F15" s="51">
        <v>3278.55</v>
      </c>
      <c r="G15" s="52">
        <v>86</v>
      </c>
      <c r="H15" s="52">
        <v>37</v>
      </c>
      <c r="I15" s="51">
        <v>3511.61</v>
      </c>
      <c r="J15" s="52">
        <v>179</v>
      </c>
      <c r="K15" s="52">
        <v>64</v>
      </c>
    </row>
    <row r="16" spans="2:11" ht="15">
      <c r="B16" s="49" t="s">
        <v>198</v>
      </c>
      <c r="C16" s="51">
        <v>346.75</v>
      </c>
      <c r="D16" s="52">
        <v>93</v>
      </c>
      <c r="E16" s="52">
        <v>33</v>
      </c>
      <c r="F16" s="51">
        <v>3333.08</v>
      </c>
      <c r="G16" s="52">
        <v>60</v>
      </c>
      <c r="H16" s="52">
        <v>36</v>
      </c>
      <c r="I16" s="51">
        <v>3679.82</v>
      </c>
      <c r="J16" s="52">
        <v>150</v>
      </c>
      <c r="K16" s="52">
        <v>69</v>
      </c>
    </row>
    <row r="17" ht="15">
      <c r="B17" s="3" t="s">
        <v>7</v>
      </c>
    </row>
    <row r="18" spans="2:4" ht="15">
      <c r="B18" s="4" t="s">
        <v>8</v>
      </c>
      <c r="C18" s="1"/>
      <c r="D18" s="1"/>
    </row>
    <row r="19" ht="15">
      <c r="B19" s="5" t="s">
        <v>9</v>
      </c>
    </row>
  </sheetData>
  <sheetProtection/>
  <mergeCells count="3">
    <mergeCell ref="C5:E5"/>
    <mergeCell ref="F5:H5"/>
    <mergeCell ref="I5:K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sheetPr>
    <pageSetUpPr fitToPage="1"/>
  </sheetPr>
  <dimension ref="B3:F18"/>
  <sheetViews>
    <sheetView showGridLines="0" zoomScaleSheetLayoutView="100" zoomScalePageLayoutView="0" workbookViewId="0" topLeftCell="A1">
      <selection activeCell="A1" sqref="A1"/>
    </sheetView>
  </sheetViews>
  <sheetFormatPr defaultColWidth="9.140625" defaultRowHeight="15"/>
  <cols>
    <col min="2" max="2" width="41.00390625" style="0" customWidth="1"/>
    <col min="3" max="6" width="11.57421875" style="0" customWidth="1"/>
  </cols>
  <sheetData>
    <row r="3" ht="15">
      <c r="B3" s="15" t="s">
        <v>201</v>
      </c>
    </row>
    <row r="4" spans="2:6" ht="25.5">
      <c r="B4" s="39" t="s">
        <v>33</v>
      </c>
      <c r="C4" s="38" t="s">
        <v>28</v>
      </c>
      <c r="D4" s="38" t="s">
        <v>34</v>
      </c>
      <c r="E4" s="38" t="s">
        <v>66</v>
      </c>
      <c r="F4" s="38" t="s">
        <v>34</v>
      </c>
    </row>
    <row r="5" spans="2:6" ht="15">
      <c r="B5" s="41" t="s">
        <v>10</v>
      </c>
      <c r="C5" s="40">
        <v>20.73</v>
      </c>
      <c r="D5" s="46">
        <v>0.06</v>
      </c>
      <c r="E5" s="42">
        <v>21</v>
      </c>
      <c r="F5" s="46">
        <v>0.23</v>
      </c>
    </row>
    <row r="6" spans="2:6" ht="15">
      <c r="B6" s="41" t="s">
        <v>140</v>
      </c>
      <c r="C6" s="40">
        <v>87.01</v>
      </c>
      <c r="D6" s="46">
        <v>0.25</v>
      </c>
      <c r="E6" s="42">
        <v>36</v>
      </c>
      <c r="F6" s="46">
        <v>0.39</v>
      </c>
    </row>
    <row r="7" spans="2:6" ht="15">
      <c r="B7" s="41" t="s">
        <v>160</v>
      </c>
      <c r="C7" s="40">
        <v>43.43</v>
      </c>
      <c r="D7" s="46">
        <v>0.13</v>
      </c>
      <c r="E7" s="42">
        <v>14</v>
      </c>
      <c r="F7" s="46">
        <v>0.15</v>
      </c>
    </row>
    <row r="8" spans="2:6" ht="15">
      <c r="B8" s="41" t="s">
        <v>161</v>
      </c>
      <c r="C8" s="40">
        <v>158.36</v>
      </c>
      <c r="D8" s="46">
        <v>0.46</v>
      </c>
      <c r="E8" s="42">
        <v>20</v>
      </c>
      <c r="F8" s="46">
        <v>0.22</v>
      </c>
    </row>
    <row r="9" spans="2:6" ht="15">
      <c r="B9" s="41" t="s">
        <v>182</v>
      </c>
      <c r="C9" s="40">
        <v>37.23</v>
      </c>
      <c r="D9" s="46">
        <v>0.11</v>
      </c>
      <c r="E9" s="42">
        <v>2</v>
      </c>
      <c r="F9" s="46">
        <v>0.02</v>
      </c>
    </row>
    <row r="10" spans="2:6" ht="15">
      <c r="B10" s="28" t="s">
        <v>183</v>
      </c>
      <c r="C10" s="29">
        <v>346.75</v>
      </c>
      <c r="D10" s="30">
        <v>1</v>
      </c>
      <c r="E10" s="35">
        <v>93</v>
      </c>
      <c r="F10" s="30">
        <v>1</v>
      </c>
    </row>
    <row r="11" spans="2:6" ht="15">
      <c r="B11" s="41" t="s">
        <v>166</v>
      </c>
      <c r="C11" s="40">
        <v>512.71</v>
      </c>
      <c r="D11" s="46">
        <v>0.15</v>
      </c>
      <c r="E11" s="42">
        <v>28</v>
      </c>
      <c r="F11" s="46">
        <v>0.47</v>
      </c>
    </row>
    <row r="12" spans="2:6" ht="15">
      <c r="B12" s="41" t="s">
        <v>167</v>
      </c>
      <c r="C12" s="40">
        <v>95.95</v>
      </c>
      <c r="D12" s="46">
        <v>0.03</v>
      </c>
      <c r="E12" s="42">
        <v>6</v>
      </c>
      <c r="F12" s="46">
        <v>0.1</v>
      </c>
    </row>
    <row r="13" spans="2:6" ht="15">
      <c r="B13" s="41" t="s">
        <v>184</v>
      </c>
      <c r="C13" s="40">
        <v>1907.02</v>
      </c>
      <c r="D13" s="46">
        <v>0.57</v>
      </c>
      <c r="E13" s="42">
        <v>19</v>
      </c>
      <c r="F13" s="46">
        <v>0.32</v>
      </c>
    </row>
    <row r="14" spans="2:6" ht="15">
      <c r="B14" s="41" t="s">
        <v>168</v>
      </c>
      <c r="C14" s="40">
        <v>817.39</v>
      </c>
      <c r="D14" s="80">
        <v>0.25</v>
      </c>
      <c r="E14" s="42">
        <v>7</v>
      </c>
      <c r="F14" s="80">
        <v>0.12</v>
      </c>
    </row>
    <row r="15" spans="2:6" ht="15">
      <c r="B15" s="28" t="s">
        <v>185</v>
      </c>
      <c r="C15" s="29">
        <v>3333.08</v>
      </c>
      <c r="D15" s="30">
        <v>1</v>
      </c>
      <c r="E15" s="35">
        <v>60</v>
      </c>
      <c r="F15" s="30">
        <v>1</v>
      </c>
    </row>
    <row r="16" spans="2:6" ht="15">
      <c r="B16" s="2" t="s">
        <v>5</v>
      </c>
      <c r="D16" s="27"/>
      <c r="F16" s="27"/>
    </row>
    <row r="17" spans="2:6" ht="45" customHeight="1">
      <c r="B17" s="91" t="s">
        <v>58</v>
      </c>
      <c r="C17" s="92"/>
      <c r="D17" s="92"/>
      <c r="E17" s="92"/>
      <c r="F17" s="92"/>
    </row>
    <row r="18" spans="2:6" ht="60.75" customHeight="1">
      <c r="B18" s="91" t="s">
        <v>186</v>
      </c>
      <c r="C18" s="92"/>
      <c r="D18" s="92"/>
      <c r="E18" s="92"/>
      <c r="F18" s="92"/>
    </row>
  </sheetData>
  <sheetProtection/>
  <mergeCells count="2">
    <mergeCell ref="B17:F17"/>
    <mergeCell ref="B18:F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B4:N26"/>
  <sheetViews>
    <sheetView showGridLines="0" zoomScaleSheetLayoutView="100" zoomScalePageLayoutView="0" workbookViewId="0" topLeftCell="A1">
      <selection activeCell="A1" sqref="A1"/>
    </sheetView>
  </sheetViews>
  <sheetFormatPr defaultColWidth="9.140625" defaultRowHeight="15"/>
  <cols>
    <col min="2" max="2" width="51.421875" style="0" bestFit="1" customWidth="1"/>
    <col min="3" max="3" width="13.8515625" style="0" customWidth="1"/>
    <col min="4" max="8" width="10.140625" style="0" customWidth="1"/>
  </cols>
  <sheetData>
    <row r="4" ht="15">
      <c r="B4" s="15" t="s">
        <v>202</v>
      </c>
    </row>
    <row r="5" spans="2:8" ht="15">
      <c r="B5" s="39" t="s">
        <v>36</v>
      </c>
      <c r="C5" s="38" t="s">
        <v>28</v>
      </c>
      <c r="D5" s="38" t="s">
        <v>34</v>
      </c>
      <c r="E5" s="38" t="s">
        <v>65</v>
      </c>
      <c r="F5" s="38" t="s">
        <v>34</v>
      </c>
      <c r="G5" s="38" t="s">
        <v>66</v>
      </c>
      <c r="H5" s="38" t="s">
        <v>34</v>
      </c>
    </row>
    <row r="6" spans="2:8" ht="15">
      <c r="B6" s="41" t="s">
        <v>11</v>
      </c>
      <c r="C6" s="73">
        <v>35.54</v>
      </c>
      <c r="D6" s="77">
        <v>0.01</v>
      </c>
      <c r="E6" s="73">
        <v>3</v>
      </c>
      <c r="F6" s="77">
        <v>0.02</v>
      </c>
      <c r="G6" s="73">
        <v>3</v>
      </c>
      <c r="H6" s="77">
        <v>0.02</v>
      </c>
    </row>
    <row r="7" spans="2:8" ht="15">
      <c r="B7" s="41" t="s">
        <v>68</v>
      </c>
      <c r="C7" s="73">
        <v>1.9</v>
      </c>
      <c r="D7" s="77">
        <v>0.001</v>
      </c>
      <c r="E7" s="73">
        <v>5</v>
      </c>
      <c r="F7" s="77">
        <v>0.03</v>
      </c>
      <c r="G7" s="73">
        <v>4</v>
      </c>
      <c r="H7" s="77">
        <v>0.03</v>
      </c>
    </row>
    <row r="8" spans="2:8" ht="15">
      <c r="B8" s="41" t="s">
        <v>187</v>
      </c>
      <c r="C8" s="73">
        <v>170.48</v>
      </c>
      <c r="D8" s="77">
        <v>0.05</v>
      </c>
      <c r="E8" s="73">
        <v>3</v>
      </c>
      <c r="F8" s="77">
        <v>0.02</v>
      </c>
      <c r="G8" s="73">
        <v>3</v>
      </c>
      <c r="H8" s="77">
        <v>0.02</v>
      </c>
    </row>
    <row r="9" spans="2:14" ht="15">
      <c r="B9" s="41" t="s">
        <v>12</v>
      </c>
      <c r="C9" s="73">
        <v>81.2</v>
      </c>
      <c r="D9" s="77">
        <v>0.02</v>
      </c>
      <c r="E9" s="73">
        <v>14</v>
      </c>
      <c r="F9" s="77">
        <v>0.07</v>
      </c>
      <c r="G9" s="73">
        <v>10</v>
      </c>
      <c r="H9" s="77">
        <v>0.07</v>
      </c>
      <c r="K9" s="83"/>
      <c r="L9" s="83"/>
      <c r="M9" s="83"/>
      <c r="N9" s="83"/>
    </row>
    <row r="10" spans="2:14" ht="15">
      <c r="B10" s="41" t="s">
        <v>69</v>
      </c>
      <c r="C10" s="73">
        <v>140.43</v>
      </c>
      <c r="D10" s="77">
        <v>0.04</v>
      </c>
      <c r="E10" s="73">
        <v>43</v>
      </c>
      <c r="F10" s="77">
        <v>0.22</v>
      </c>
      <c r="G10" s="73">
        <v>30</v>
      </c>
      <c r="H10" s="77">
        <v>0.2</v>
      </c>
      <c r="K10" s="83"/>
      <c r="L10" s="83"/>
      <c r="M10" s="83"/>
      <c r="N10" s="83"/>
    </row>
    <row r="11" spans="2:14" ht="15">
      <c r="B11" s="41" t="s">
        <v>13</v>
      </c>
      <c r="C11" s="73">
        <v>397.13</v>
      </c>
      <c r="D11" s="77">
        <v>0.11</v>
      </c>
      <c r="E11" s="73">
        <v>11</v>
      </c>
      <c r="F11" s="77">
        <v>0.06</v>
      </c>
      <c r="G11" s="73">
        <v>11</v>
      </c>
      <c r="H11" s="77">
        <v>0.07</v>
      </c>
      <c r="K11" s="83"/>
      <c r="L11" s="83"/>
      <c r="M11" s="83"/>
      <c r="N11" s="83"/>
    </row>
    <row r="12" spans="2:14" ht="15">
      <c r="B12" s="41" t="s">
        <v>169</v>
      </c>
      <c r="C12" s="73">
        <v>797.01</v>
      </c>
      <c r="D12" s="77">
        <v>0.22</v>
      </c>
      <c r="E12" s="73">
        <v>20</v>
      </c>
      <c r="F12" s="77">
        <v>0.1</v>
      </c>
      <c r="G12" s="73">
        <v>17</v>
      </c>
      <c r="H12" s="77">
        <v>0.11</v>
      </c>
      <c r="K12" s="83"/>
      <c r="L12" s="83"/>
      <c r="M12" s="83"/>
      <c r="N12" s="83"/>
    </row>
    <row r="13" spans="2:14" ht="15">
      <c r="B13" s="41" t="s">
        <v>162</v>
      </c>
      <c r="C13" s="73">
        <v>575.6</v>
      </c>
      <c r="D13" s="77">
        <v>0.16</v>
      </c>
      <c r="E13" s="73">
        <v>14</v>
      </c>
      <c r="F13" s="77">
        <v>0.07</v>
      </c>
      <c r="G13" s="73">
        <v>12</v>
      </c>
      <c r="H13" s="77">
        <v>0.08</v>
      </c>
      <c r="K13" s="83"/>
      <c r="L13" s="83"/>
      <c r="M13" s="83"/>
      <c r="N13" s="83"/>
    </row>
    <row r="14" spans="2:14" ht="15">
      <c r="B14" s="41" t="s">
        <v>163</v>
      </c>
      <c r="C14" s="73">
        <v>860</v>
      </c>
      <c r="D14" s="77">
        <v>0.23</v>
      </c>
      <c r="E14" s="73">
        <v>16</v>
      </c>
      <c r="F14" s="77">
        <v>0.08</v>
      </c>
      <c r="G14" s="73">
        <v>13</v>
      </c>
      <c r="H14" s="77">
        <v>0.09</v>
      </c>
      <c r="K14" s="83"/>
      <c r="L14" s="83"/>
      <c r="M14" s="83"/>
      <c r="N14" s="83"/>
    </row>
    <row r="15" spans="2:14" ht="15">
      <c r="B15" s="41" t="s">
        <v>197</v>
      </c>
      <c r="C15" s="73">
        <v>590.36</v>
      </c>
      <c r="D15" s="77">
        <v>0.16</v>
      </c>
      <c r="E15" s="73">
        <v>65</v>
      </c>
      <c r="F15" s="77">
        <v>0.33</v>
      </c>
      <c r="G15" s="73">
        <v>43</v>
      </c>
      <c r="H15" s="77">
        <v>0.29</v>
      </c>
      <c r="K15" s="83"/>
      <c r="L15" s="83"/>
      <c r="M15" s="83"/>
      <c r="N15" s="83"/>
    </row>
    <row r="16" spans="2:14" ht="15">
      <c r="B16" s="41" t="s">
        <v>16</v>
      </c>
      <c r="C16" s="73">
        <v>30.18</v>
      </c>
      <c r="D16" s="77">
        <v>0.01</v>
      </c>
      <c r="E16" s="73">
        <v>5</v>
      </c>
      <c r="F16" s="77">
        <v>0.03</v>
      </c>
      <c r="G16" s="73">
        <v>4</v>
      </c>
      <c r="H16" s="77">
        <v>0.03</v>
      </c>
      <c r="K16" s="83"/>
      <c r="L16" s="83"/>
      <c r="M16" s="83"/>
      <c r="N16" s="83"/>
    </row>
    <row r="17" spans="2:14" ht="15">
      <c r="B17" s="28" t="s">
        <v>67</v>
      </c>
      <c r="C17" s="29">
        <v>3679.82</v>
      </c>
      <c r="D17" s="30">
        <v>1</v>
      </c>
      <c r="E17" s="31">
        <v>199</v>
      </c>
      <c r="F17" s="30">
        <v>1</v>
      </c>
      <c r="G17" s="31">
        <v>150</v>
      </c>
      <c r="H17" s="30">
        <v>1</v>
      </c>
      <c r="I17" s="27"/>
      <c r="K17" s="83"/>
      <c r="L17" s="83"/>
      <c r="M17" s="83"/>
      <c r="N17" s="83"/>
    </row>
    <row r="18" spans="2:14" ht="15">
      <c r="B18" s="41" t="s">
        <v>170</v>
      </c>
      <c r="C18" s="73">
        <v>683.58</v>
      </c>
      <c r="D18" s="77">
        <v>0.19</v>
      </c>
      <c r="E18" s="73">
        <v>119</v>
      </c>
      <c r="F18" s="77">
        <v>0.6</v>
      </c>
      <c r="G18" s="73">
        <v>86</v>
      </c>
      <c r="H18" s="77">
        <v>0.57</v>
      </c>
      <c r="K18" s="83"/>
      <c r="L18" s="83"/>
      <c r="M18" s="83"/>
      <c r="N18" s="83"/>
    </row>
    <row r="19" spans="2:14" ht="15">
      <c r="B19" s="41" t="s">
        <v>14</v>
      </c>
      <c r="C19" s="73">
        <v>31.74</v>
      </c>
      <c r="D19" s="77">
        <v>0.01</v>
      </c>
      <c r="E19" s="73">
        <v>6</v>
      </c>
      <c r="F19" s="77">
        <v>0.03</v>
      </c>
      <c r="G19" s="73">
        <v>6</v>
      </c>
      <c r="H19" s="77">
        <v>0.04</v>
      </c>
      <c r="K19" s="83"/>
      <c r="L19" s="83"/>
      <c r="M19" s="83"/>
      <c r="N19" s="83"/>
    </row>
    <row r="20" spans="2:14" ht="16.5" customHeight="1">
      <c r="B20" s="4" t="s">
        <v>5</v>
      </c>
      <c r="C20" s="82"/>
      <c r="K20" s="83"/>
      <c r="L20" s="83"/>
      <c r="M20" s="83"/>
      <c r="N20" s="83"/>
    </row>
    <row r="21" spans="2:14" ht="48.75" customHeight="1">
      <c r="B21" s="91" t="s">
        <v>141</v>
      </c>
      <c r="C21" s="92"/>
      <c r="D21" s="92"/>
      <c r="E21" s="92"/>
      <c r="F21" s="92"/>
      <c r="G21" s="92"/>
      <c r="H21" s="92"/>
      <c r="K21" s="83"/>
      <c r="L21" s="83"/>
      <c r="M21" s="83"/>
      <c r="N21" s="83"/>
    </row>
    <row r="22" spans="2:14" ht="16.5" customHeight="1">
      <c r="B22" s="19" t="s">
        <v>59</v>
      </c>
      <c r="C22" s="20"/>
      <c r="D22" s="20"/>
      <c r="E22" s="20"/>
      <c r="F22" s="20"/>
      <c r="G22" s="20"/>
      <c r="H22" s="20"/>
      <c r="K22" s="83"/>
      <c r="L22" s="83"/>
      <c r="M22" s="83"/>
      <c r="N22" s="83"/>
    </row>
    <row r="23" spans="2:8" ht="16.5" customHeight="1">
      <c r="B23" s="18" t="s">
        <v>72</v>
      </c>
      <c r="C23" s="20"/>
      <c r="D23" s="20"/>
      <c r="E23" s="20"/>
      <c r="F23" s="20"/>
      <c r="G23" s="20"/>
      <c r="H23" s="20"/>
    </row>
    <row r="24" spans="2:8" ht="48.75" customHeight="1">
      <c r="B24" s="93" t="s">
        <v>60</v>
      </c>
      <c r="C24" s="94"/>
      <c r="D24" s="94"/>
      <c r="E24" s="94"/>
      <c r="F24" s="94"/>
      <c r="G24" s="94"/>
      <c r="H24" s="94"/>
    </row>
    <row r="25" spans="2:8" ht="16.5" customHeight="1">
      <c r="B25" s="95" t="s">
        <v>61</v>
      </c>
      <c r="C25" s="96"/>
      <c r="D25" s="96"/>
      <c r="E25" s="96"/>
      <c r="F25" s="96"/>
      <c r="G25" s="96"/>
      <c r="H25" s="96"/>
    </row>
    <row r="26" spans="2:8" ht="15">
      <c r="B26" s="95" t="s">
        <v>62</v>
      </c>
      <c r="C26" s="96"/>
      <c r="D26" s="96"/>
      <c r="E26" s="96"/>
      <c r="F26" s="96"/>
      <c r="G26" s="96"/>
      <c r="H26" s="96"/>
    </row>
  </sheetData>
  <sheetProtection/>
  <mergeCells count="4">
    <mergeCell ref="B24:H24"/>
    <mergeCell ref="B26:H26"/>
    <mergeCell ref="B25:H25"/>
    <mergeCell ref="B21:H2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B4:J20"/>
  <sheetViews>
    <sheetView showGridLines="0" zoomScaleSheetLayoutView="100" zoomScalePageLayoutView="0" workbookViewId="0" topLeftCell="A1">
      <selection activeCell="A1" sqref="A1"/>
    </sheetView>
  </sheetViews>
  <sheetFormatPr defaultColWidth="9.140625" defaultRowHeight="15" outlineLevelCol="1"/>
  <cols>
    <col min="2" max="2" width="20.421875" style="0" bestFit="1" customWidth="1" outlineLevel="1"/>
    <col min="3" max="3" width="14.00390625" style="0" customWidth="1" outlineLevel="1"/>
    <col min="4" max="8" width="12.28125" style="0" customWidth="1" outlineLevel="1"/>
    <col min="9" max="11" width="9.140625" style="0" customWidth="1" outlineLevel="1"/>
  </cols>
  <sheetData>
    <row r="4" spans="2:4" ht="15">
      <c r="B4" s="15" t="s">
        <v>203</v>
      </c>
      <c r="C4" s="15"/>
      <c r="D4" s="15"/>
    </row>
    <row r="5" spans="2:10" ht="15">
      <c r="B5" s="54"/>
      <c r="C5" s="97" t="s">
        <v>31</v>
      </c>
      <c r="D5" s="98"/>
      <c r="E5" s="98"/>
      <c r="F5" s="99"/>
      <c r="G5" s="86" t="s">
        <v>32</v>
      </c>
      <c r="H5" s="88"/>
      <c r="I5" s="88"/>
      <c r="J5" s="87"/>
    </row>
    <row r="6" spans="2:10" ht="25.5">
      <c r="B6" s="54" t="s">
        <v>144</v>
      </c>
      <c r="C6" s="55" t="s">
        <v>188</v>
      </c>
      <c r="D6" s="55" t="s">
        <v>189</v>
      </c>
      <c r="E6" s="38" t="s">
        <v>190</v>
      </c>
      <c r="F6" s="38" t="s">
        <v>189</v>
      </c>
      <c r="G6" s="38" t="s">
        <v>188</v>
      </c>
      <c r="H6" s="55" t="s">
        <v>189</v>
      </c>
      <c r="I6" s="55" t="s">
        <v>190</v>
      </c>
      <c r="J6" s="55" t="s">
        <v>189</v>
      </c>
    </row>
    <row r="7" spans="2:10" ht="15">
      <c r="B7" s="74" t="s">
        <v>15</v>
      </c>
      <c r="C7" s="79">
        <v>232.33</v>
      </c>
      <c r="D7" s="78">
        <v>0.67</v>
      </c>
      <c r="E7" s="75">
        <v>72</v>
      </c>
      <c r="F7" s="76">
        <v>0.77</v>
      </c>
      <c r="G7" s="79">
        <v>2741.38</v>
      </c>
      <c r="H7" s="78">
        <v>0.82</v>
      </c>
      <c r="I7" s="84">
        <v>52</v>
      </c>
      <c r="J7" s="78">
        <v>0.87</v>
      </c>
    </row>
    <row r="8" spans="2:10" ht="15">
      <c r="B8" s="41" t="s">
        <v>191</v>
      </c>
      <c r="C8" s="40">
        <v>119.5</v>
      </c>
      <c r="D8" s="77">
        <v>0.34</v>
      </c>
      <c r="E8" s="73">
        <v>35</v>
      </c>
      <c r="F8" s="46">
        <v>0.38</v>
      </c>
      <c r="G8" s="40">
        <v>1059.61</v>
      </c>
      <c r="H8" s="77">
        <v>0.32</v>
      </c>
      <c r="I8" s="42">
        <v>23</v>
      </c>
      <c r="J8" s="77">
        <v>0.38</v>
      </c>
    </row>
    <row r="9" spans="2:10" ht="15">
      <c r="B9" s="41" t="s">
        <v>192</v>
      </c>
      <c r="C9" s="40">
        <v>77.83</v>
      </c>
      <c r="D9" s="77">
        <v>0.22</v>
      </c>
      <c r="E9" s="73">
        <v>20</v>
      </c>
      <c r="F9" s="46">
        <v>0.22</v>
      </c>
      <c r="G9" s="40">
        <v>742.36</v>
      </c>
      <c r="H9" s="77">
        <v>0.22</v>
      </c>
      <c r="I9" s="73">
        <v>10</v>
      </c>
      <c r="J9" s="77">
        <v>0.17</v>
      </c>
    </row>
    <row r="10" spans="2:10" ht="15">
      <c r="B10" s="41" t="s">
        <v>193</v>
      </c>
      <c r="C10" s="40">
        <v>32.15</v>
      </c>
      <c r="D10" s="77">
        <v>0.09</v>
      </c>
      <c r="E10" s="73">
        <v>12</v>
      </c>
      <c r="F10" s="46">
        <v>0.13</v>
      </c>
      <c r="G10" s="40">
        <v>249.88</v>
      </c>
      <c r="H10" s="77">
        <v>0.07</v>
      </c>
      <c r="I10" s="73">
        <v>10</v>
      </c>
      <c r="J10" s="77">
        <v>0.17</v>
      </c>
    </row>
    <row r="11" spans="2:10" ht="15">
      <c r="B11" s="41" t="s">
        <v>194</v>
      </c>
      <c r="C11" s="40" t="s">
        <v>173</v>
      </c>
      <c r="D11" s="40" t="s">
        <v>173</v>
      </c>
      <c r="E11" s="73" t="s">
        <v>173</v>
      </c>
      <c r="F11" s="46" t="s">
        <v>173</v>
      </c>
      <c r="G11" s="40">
        <v>7.02</v>
      </c>
      <c r="H11" s="77">
        <v>0.002</v>
      </c>
      <c r="I11" s="73">
        <v>3</v>
      </c>
      <c r="J11" s="77">
        <v>0.05</v>
      </c>
    </row>
    <row r="12" spans="2:10" ht="15">
      <c r="B12" s="41" t="s">
        <v>195</v>
      </c>
      <c r="C12" s="40" t="s">
        <v>173</v>
      </c>
      <c r="D12" s="40" t="s">
        <v>173</v>
      </c>
      <c r="E12" s="73" t="s">
        <v>173</v>
      </c>
      <c r="F12" s="46" t="s">
        <v>173</v>
      </c>
      <c r="G12" s="40">
        <v>682.5</v>
      </c>
      <c r="H12" s="77">
        <v>0.2</v>
      </c>
      <c r="I12" s="73">
        <v>5</v>
      </c>
      <c r="J12" s="77">
        <v>0.08</v>
      </c>
    </row>
    <row r="13" spans="2:10" ht="15">
      <c r="B13" s="41" t="s">
        <v>196</v>
      </c>
      <c r="C13" s="40">
        <v>2.85</v>
      </c>
      <c r="D13" s="77">
        <v>0.01</v>
      </c>
      <c r="E13" s="73">
        <v>5</v>
      </c>
      <c r="F13" s="46">
        <v>0.05</v>
      </c>
      <c r="G13" s="40" t="s">
        <v>173</v>
      </c>
      <c r="H13" s="77" t="s">
        <v>173</v>
      </c>
      <c r="I13" s="73" t="s">
        <v>173</v>
      </c>
      <c r="J13" s="77" t="s">
        <v>173</v>
      </c>
    </row>
    <row r="14" spans="2:10" ht="15">
      <c r="B14" s="41" t="s">
        <v>16</v>
      </c>
      <c r="C14" s="73" t="s">
        <v>173</v>
      </c>
      <c r="D14" s="77" t="s">
        <v>173</v>
      </c>
      <c r="E14" s="73" t="s">
        <v>173</v>
      </c>
      <c r="F14" s="46" t="s">
        <v>173</v>
      </c>
      <c r="G14" s="107">
        <v>106.92</v>
      </c>
      <c r="H14" s="77">
        <v>0.03</v>
      </c>
      <c r="I14" s="73">
        <v>1</v>
      </c>
      <c r="J14" s="77">
        <v>0.02</v>
      </c>
    </row>
    <row r="15" spans="2:10" ht="15">
      <c r="B15" s="74" t="s">
        <v>164</v>
      </c>
      <c r="C15" s="75">
        <v>59.72</v>
      </c>
      <c r="D15" s="78">
        <v>0.17</v>
      </c>
      <c r="E15" s="75">
        <v>15</v>
      </c>
      <c r="F15" s="76">
        <v>0.16</v>
      </c>
      <c r="G15" s="75" t="s">
        <v>173</v>
      </c>
      <c r="H15" s="75" t="s">
        <v>173</v>
      </c>
      <c r="I15" s="75" t="s">
        <v>173</v>
      </c>
      <c r="J15" s="75" t="s">
        <v>173</v>
      </c>
    </row>
    <row r="16" spans="2:10" ht="15">
      <c r="B16" s="74" t="s">
        <v>204</v>
      </c>
      <c r="C16" s="75">
        <v>6.55</v>
      </c>
      <c r="D16" s="78">
        <v>0.02</v>
      </c>
      <c r="E16" s="75">
        <v>3</v>
      </c>
      <c r="F16" s="78">
        <v>0.03</v>
      </c>
      <c r="G16" s="75">
        <v>587.99</v>
      </c>
      <c r="H16" s="78">
        <v>0.18</v>
      </c>
      <c r="I16" s="75">
        <v>7</v>
      </c>
      <c r="J16" s="78">
        <v>0.12</v>
      </c>
    </row>
    <row r="17" spans="2:10" ht="15">
      <c r="B17" s="74" t="s">
        <v>16</v>
      </c>
      <c r="C17" s="75">
        <v>48.14</v>
      </c>
      <c r="D17" s="78">
        <v>0.14</v>
      </c>
      <c r="E17" s="75">
        <v>3</v>
      </c>
      <c r="F17" s="78">
        <v>0.03</v>
      </c>
      <c r="G17" s="85">
        <v>3.71</v>
      </c>
      <c r="H17" s="78">
        <v>0.001</v>
      </c>
      <c r="I17" s="75">
        <v>1</v>
      </c>
      <c r="J17" s="78">
        <v>0.02</v>
      </c>
    </row>
    <row r="18" spans="2:10" ht="15">
      <c r="B18" s="56" t="s">
        <v>63</v>
      </c>
      <c r="C18" s="57">
        <v>346.75</v>
      </c>
      <c r="D18" s="58">
        <v>1</v>
      </c>
      <c r="E18" s="59">
        <v>93</v>
      </c>
      <c r="F18" s="58">
        <v>1</v>
      </c>
      <c r="G18" s="57">
        <v>3333.08</v>
      </c>
      <c r="H18" s="58">
        <v>1</v>
      </c>
      <c r="I18" s="59">
        <v>60</v>
      </c>
      <c r="J18" s="58">
        <v>1</v>
      </c>
    </row>
    <row r="19" spans="2:4" ht="15">
      <c r="B19" s="19" t="s">
        <v>40</v>
      </c>
      <c r="C19" s="6"/>
      <c r="D19" s="6"/>
    </row>
    <row r="20" spans="2:4" ht="43.5" customHeight="1">
      <c r="B20" s="93" t="s">
        <v>142</v>
      </c>
      <c r="C20" s="92"/>
      <c r="D20" s="92"/>
    </row>
  </sheetData>
  <sheetProtection/>
  <mergeCells count="3">
    <mergeCell ref="B20:D20"/>
    <mergeCell ref="C5:F5"/>
    <mergeCell ref="G5:J5"/>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B3:H12"/>
  <sheetViews>
    <sheetView showGridLines="0" zoomScaleSheetLayoutView="100" zoomScalePageLayoutView="0" workbookViewId="0" topLeftCell="A1">
      <selection activeCell="A1" sqref="A1"/>
    </sheetView>
  </sheetViews>
  <sheetFormatPr defaultColWidth="9.140625" defaultRowHeight="15"/>
  <cols>
    <col min="2" max="2" width="28.28125" style="0" customWidth="1"/>
  </cols>
  <sheetData>
    <row r="3" spans="2:5" ht="15">
      <c r="B3" s="15" t="s">
        <v>205</v>
      </c>
      <c r="C3" s="21"/>
      <c r="D3" s="21"/>
      <c r="E3" s="21"/>
    </row>
    <row r="4" spans="2:5" ht="15">
      <c r="B4" s="38"/>
      <c r="C4" s="38" t="s">
        <v>17</v>
      </c>
      <c r="D4" s="38" t="s">
        <v>18</v>
      </c>
      <c r="E4" s="38" t="s">
        <v>1</v>
      </c>
    </row>
    <row r="5" spans="2:5" ht="15">
      <c r="B5" s="60" t="s">
        <v>19</v>
      </c>
      <c r="C5" s="61">
        <v>310</v>
      </c>
      <c r="D5" s="61">
        <v>375</v>
      </c>
      <c r="E5" s="61">
        <v>669</v>
      </c>
    </row>
    <row r="6" spans="2:5" ht="15">
      <c r="B6" s="62" t="s">
        <v>156</v>
      </c>
      <c r="C6" s="52">
        <v>246</v>
      </c>
      <c r="D6" s="52">
        <v>56</v>
      </c>
      <c r="E6" s="61">
        <v>286</v>
      </c>
    </row>
    <row r="7" spans="2:5" ht="15">
      <c r="B7" s="62" t="s">
        <v>157</v>
      </c>
      <c r="C7" s="52">
        <v>23</v>
      </c>
      <c r="D7" s="52">
        <v>20</v>
      </c>
      <c r="E7" s="61">
        <v>42</v>
      </c>
    </row>
    <row r="8" spans="2:8" ht="12" customHeight="1">
      <c r="B8" s="2" t="s">
        <v>25</v>
      </c>
      <c r="F8" s="25"/>
      <c r="G8" s="25"/>
      <c r="H8" s="25"/>
    </row>
    <row r="9" spans="2:5" ht="98.25" customHeight="1">
      <c r="B9" s="93" t="s">
        <v>37</v>
      </c>
      <c r="C9" s="101"/>
      <c r="D9" s="101"/>
      <c r="E9" s="101"/>
    </row>
    <row r="10" spans="2:5" ht="24.75" customHeight="1">
      <c r="B10" s="93" t="s">
        <v>38</v>
      </c>
      <c r="C10" s="101"/>
      <c r="D10" s="101"/>
      <c r="E10" s="101"/>
    </row>
    <row r="11" spans="2:5" ht="24.75" customHeight="1">
      <c r="B11" s="100" t="s">
        <v>39</v>
      </c>
      <c r="C11" s="100"/>
      <c r="D11" s="100"/>
      <c r="E11" s="100"/>
    </row>
    <row r="12" spans="2:5" ht="27" customHeight="1">
      <c r="B12" s="100" t="s">
        <v>154</v>
      </c>
      <c r="C12" s="100"/>
      <c r="D12" s="100"/>
      <c r="E12" s="100"/>
    </row>
  </sheetData>
  <sheetProtection/>
  <mergeCells count="4">
    <mergeCell ref="B11:E11"/>
    <mergeCell ref="B9:E9"/>
    <mergeCell ref="B10:E10"/>
    <mergeCell ref="B12:E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B4:H15"/>
  <sheetViews>
    <sheetView showGridLines="0" zoomScaleSheetLayoutView="100" zoomScalePageLayoutView="0" workbookViewId="0" topLeftCell="A1">
      <selection activeCell="A1" sqref="A1"/>
    </sheetView>
  </sheetViews>
  <sheetFormatPr defaultColWidth="9.140625" defaultRowHeight="15"/>
  <cols>
    <col min="2" max="2" width="36.7109375" style="0" bestFit="1" customWidth="1"/>
    <col min="3" max="3" width="13.421875" style="0" customWidth="1"/>
  </cols>
  <sheetData>
    <row r="4" spans="2:7" ht="15">
      <c r="B4" s="15" t="s">
        <v>206</v>
      </c>
      <c r="C4" s="15"/>
      <c r="D4" s="15"/>
      <c r="E4" s="15"/>
      <c r="F4" s="15"/>
      <c r="G4" s="15"/>
    </row>
    <row r="5" spans="2:8" ht="15" customHeight="1">
      <c r="B5" s="55"/>
      <c r="C5" s="104" t="s">
        <v>31</v>
      </c>
      <c r="D5" s="105"/>
      <c r="E5" s="104" t="s">
        <v>32</v>
      </c>
      <c r="F5" s="105"/>
      <c r="G5" s="104" t="s">
        <v>1</v>
      </c>
      <c r="H5" s="106"/>
    </row>
    <row r="6" spans="2:8" ht="39.75" customHeight="1">
      <c r="B6" s="55" t="s">
        <v>145</v>
      </c>
      <c r="C6" s="55" t="s">
        <v>143</v>
      </c>
      <c r="D6" s="63" t="s">
        <v>66</v>
      </c>
      <c r="E6" s="55" t="s">
        <v>143</v>
      </c>
      <c r="F6" s="63" t="s">
        <v>66</v>
      </c>
      <c r="G6" s="55" t="s">
        <v>143</v>
      </c>
      <c r="H6" s="63" t="s">
        <v>66</v>
      </c>
    </row>
    <row r="7" spans="2:8" ht="15">
      <c r="B7" s="50" t="s">
        <v>171</v>
      </c>
      <c r="C7" s="51">
        <v>23.29</v>
      </c>
      <c r="D7" s="52">
        <v>5</v>
      </c>
      <c r="E7" s="51">
        <v>1440.61</v>
      </c>
      <c r="F7" s="52">
        <v>9</v>
      </c>
      <c r="G7" s="51">
        <v>1463.9</v>
      </c>
      <c r="H7" s="52">
        <v>14</v>
      </c>
    </row>
    <row r="8" spans="2:8" ht="15">
      <c r="B8" s="50" t="s">
        <v>172</v>
      </c>
      <c r="C8" s="51" t="s">
        <v>173</v>
      </c>
      <c r="D8" s="52" t="s">
        <v>173</v>
      </c>
      <c r="E8" s="51">
        <v>93.74</v>
      </c>
      <c r="F8" s="52">
        <v>4</v>
      </c>
      <c r="G8" s="51">
        <v>93.74</v>
      </c>
      <c r="H8" s="52">
        <v>4</v>
      </c>
    </row>
    <row r="9" spans="2:8" ht="15">
      <c r="B9" s="50" t="s">
        <v>174</v>
      </c>
      <c r="C9" s="51" t="s">
        <v>173</v>
      </c>
      <c r="D9" s="52" t="s">
        <v>173</v>
      </c>
      <c r="E9" s="51">
        <v>778.97</v>
      </c>
      <c r="F9" s="52">
        <v>11</v>
      </c>
      <c r="G9" s="51">
        <v>778.97</v>
      </c>
      <c r="H9" s="52">
        <v>11</v>
      </c>
    </row>
    <row r="10" spans="2:8" ht="15">
      <c r="B10" s="50" t="s">
        <v>24</v>
      </c>
      <c r="C10" s="51" t="s">
        <v>173</v>
      </c>
      <c r="D10" s="52" t="s">
        <v>173</v>
      </c>
      <c r="E10" s="51">
        <v>35.1</v>
      </c>
      <c r="F10" s="52">
        <v>3</v>
      </c>
      <c r="G10" s="51">
        <v>35.1</v>
      </c>
      <c r="H10" s="52">
        <v>3</v>
      </c>
    </row>
    <row r="11" spans="2:8" ht="15">
      <c r="B11" s="50" t="s">
        <v>16</v>
      </c>
      <c r="C11" s="51">
        <v>48.64</v>
      </c>
      <c r="D11" s="52">
        <v>4</v>
      </c>
      <c r="E11" s="51">
        <v>397.18</v>
      </c>
      <c r="F11" s="52">
        <v>6</v>
      </c>
      <c r="G11" s="51">
        <v>445.82</v>
      </c>
      <c r="H11" s="52">
        <v>10</v>
      </c>
    </row>
    <row r="12" spans="2:8" ht="15">
      <c r="B12" s="64" t="s">
        <v>70</v>
      </c>
      <c r="C12" s="71">
        <v>71.93</v>
      </c>
      <c r="D12" s="65">
        <v>9</v>
      </c>
      <c r="E12" s="71">
        <v>2745.59</v>
      </c>
      <c r="F12" s="65">
        <v>33</v>
      </c>
      <c r="G12" s="71">
        <v>2817.52</v>
      </c>
      <c r="H12" s="65">
        <v>42</v>
      </c>
    </row>
    <row r="13" spans="2:7" ht="15">
      <c r="B13" s="102" t="s">
        <v>25</v>
      </c>
      <c r="C13" s="102"/>
      <c r="D13" s="102"/>
      <c r="E13" s="102"/>
      <c r="F13" s="102"/>
      <c r="G13" s="102"/>
    </row>
    <row r="14" spans="2:7" ht="15">
      <c r="B14" s="102" t="s">
        <v>71</v>
      </c>
      <c r="C14" s="102"/>
      <c r="D14" s="102"/>
      <c r="E14" s="102"/>
      <c r="F14" s="102"/>
      <c r="G14" s="102"/>
    </row>
    <row r="15" spans="2:7" ht="15">
      <c r="B15" s="103" t="s">
        <v>155</v>
      </c>
      <c r="C15" s="102"/>
      <c r="D15" s="102"/>
      <c r="E15" s="102"/>
      <c r="F15" s="102"/>
      <c r="G15" s="102"/>
    </row>
  </sheetData>
  <sheetProtection/>
  <mergeCells count="6">
    <mergeCell ref="B13:G13"/>
    <mergeCell ref="B14:G14"/>
    <mergeCell ref="B15:G15"/>
    <mergeCell ref="C5:D5"/>
    <mergeCell ref="G5:H5"/>
    <mergeCell ref="E5:F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 Mei Tang</dc:creator>
  <cp:keywords/>
  <dc:description/>
  <cp:lastModifiedBy>Kosta Sinelnikov</cp:lastModifiedBy>
  <cp:lastPrinted>2009-11-01T23:02:39Z</cp:lastPrinted>
  <dcterms:created xsi:type="dcterms:W3CDTF">2009-10-29T05:13:09Z</dcterms:created>
  <dcterms:modified xsi:type="dcterms:W3CDTF">2016-11-17T04:32:30Z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